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BEA0E73E-4D1B-4761-B2E5-E08C071F05B4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T31" i="5" l="1"/>
  <c r="WR31" i="5"/>
  <c r="WQ31" i="5"/>
  <c r="WO31" i="5"/>
  <c r="WN31" i="5"/>
  <c r="WM31" i="5"/>
  <c r="WL31" i="5"/>
  <c r="WK31" i="5"/>
  <c r="WJ31" i="5"/>
  <c r="WI31" i="5"/>
  <c r="WH31" i="5"/>
  <c r="WG31" i="5"/>
  <c r="WF31" i="5"/>
  <c r="WE31" i="5"/>
  <c r="WD31" i="5"/>
  <c r="WC31" i="5"/>
  <c r="WB31" i="5"/>
  <c r="WA31" i="5"/>
  <c r="VZ31" i="5"/>
  <c r="VY31" i="5"/>
  <c r="VW31" i="5"/>
  <c r="VV31" i="5"/>
  <c r="VT31" i="5"/>
  <c r="VS31" i="5"/>
  <c r="VR31" i="5"/>
  <c r="VQ31" i="5"/>
  <c r="VP31" i="5"/>
  <c r="VO31" i="5"/>
  <c r="VN31" i="5"/>
  <c r="VM31" i="5"/>
  <c r="VK31" i="5"/>
  <c r="VJ31" i="5"/>
  <c r="VI31" i="5"/>
  <c r="VH31" i="5"/>
  <c r="VG31" i="5"/>
  <c r="VF31" i="5"/>
  <c r="VE31" i="5"/>
  <c r="VD31" i="5"/>
  <c r="VB31" i="5"/>
  <c r="VA31" i="5"/>
  <c r="UY31" i="5"/>
  <c r="UX31" i="5"/>
  <c r="UV31" i="5"/>
  <c r="UU31" i="5"/>
  <c r="US31" i="5"/>
  <c r="UR31" i="5"/>
  <c r="UQ31" i="5"/>
  <c r="UP31" i="5"/>
  <c r="UO31" i="5"/>
  <c r="UM31" i="5"/>
  <c r="UL31" i="5"/>
  <c r="UK31" i="5"/>
  <c r="UJ31" i="5"/>
  <c r="UI31" i="5"/>
  <c r="UH31" i="5"/>
  <c r="UG31" i="5"/>
  <c r="UF31" i="5"/>
  <c r="UE31" i="5"/>
  <c r="UD31" i="5"/>
  <c r="UC31" i="5"/>
  <c r="UB31" i="5"/>
  <c r="UA31" i="5"/>
  <c r="TZ31" i="5"/>
  <c r="TY31" i="5"/>
  <c r="TX31" i="5"/>
  <c r="TW31" i="5"/>
  <c r="TV31" i="5"/>
  <c r="TU31" i="5"/>
  <c r="TT31" i="5"/>
  <c r="TS31" i="5"/>
  <c r="TR31" i="5"/>
  <c r="TQ31" i="5"/>
  <c r="TO31" i="5"/>
  <c r="TN31" i="5"/>
  <c r="TM31" i="5"/>
  <c r="TL31" i="5"/>
  <c r="TK31" i="5"/>
  <c r="TJ31" i="5"/>
  <c r="TI31" i="5"/>
  <c r="TH31" i="5"/>
  <c r="TF31" i="5"/>
  <c r="TE31" i="5"/>
  <c r="TD31" i="5"/>
  <c r="TC31" i="5"/>
  <c r="TB31" i="5"/>
  <c r="TA31" i="5"/>
  <c r="SY31" i="5"/>
  <c r="SX31" i="5"/>
  <c r="SW31" i="5"/>
  <c r="SV31" i="5"/>
  <c r="SU31" i="5"/>
  <c r="ST31" i="5"/>
  <c r="SS31" i="5"/>
  <c r="SQ31" i="5"/>
  <c r="SP31" i="5"/>
  <c r="SO31" i="5"/>
  <c r="SN31" i="5"/>
  <c r="SM31" i="5"/>
  <c r="SL31" i="5"/>
  <c r="SK31" i="5"/>
  <c r="SJ31" i="5"/>
  <c r="SI31" i="5"/>
  <c r="SH31" i="5"/>
  <c r="SG31" i="5"/>
  <c r="SF31" i="5"/>
  <c r="SE31" i="5"/>
  <c r="SD31" i="5"/>
  <c r="SC31" i="5"/>
  <c r="SB31" i="5"/>
  <c r="SA31" i="5"/>
  <c r="RZ31" i="5"/>
  <c r="RY31" i="5"/>
  <c r="RX31" i="5"/>
  <c r="RW31" i="5"/>
  <c r="RV31" i="5"/>
  <c r="RU31" i="5"/>
  <c r="RT31" i="5"/>
  <c r="RR31" i="5"/>
  <c r="RS31" i="5"/>
  <c r="RQ31" i="5"/>
  <c r="RP31" i="5"/>
  <c r="RO31" i="5"/>
  <c r="RN31" i="5"/>
  <c r="RM31" i="5"/>
  <c r="RL31" i="5"/>
  <c r="RK31" i="5"/>
  <c r="RJ31" i="5"/>
  <c r="RI31" i="5"/>
  <c r="RG31" i="5"/>
  <c r="RF31" i="5"/>
  <c r="RE31" i="5"/>
  <c r="RD31" i="5"/>
  <c r="RC31" i="5" s="1"/>
  <c r="RB31" i="5"/>
  <c r="RA31" i="5"/>
  <c r="QZ31" i="5"/>
  <c r="QY31" i="5"/>
  <c r="QX31" i="5"/>
  <c r="QV31" i="5"/>
  <c r="QU31" i="5"/>
  <c r="QT31" i="5"/>
  <c r="QS31" i="5"/>
  <c r="QR31" i="5"/>
  <c r="QQ31" i="5"/>
  <c r="QP31" i="5"/>
  <c r="QO31" i="5"/>
  <c r="QN31" i="5"/>
  <c r="QM31" i="5"/>
  <c r="QL31" i="5"/>
  <c r="QK31" i="5"/>
  <c r="QJ31" i="5"/>
  <c r="QI31" i="5"/>
  <c r="QH31" i="5"/>
  <c r="QG31" i="5"/>
  <c r="QF31" i="5"/>
  <c r="QE31" i="5"/>
  <c r="QD31" i="5"/>
  <c r="QC31" i="5"/>
  <c r="QB31" i="5"/>
  <c r="QA31" i="5"/>
  <c r="PZ31" i="5"/>
  <c r="PY31" i="5"/>
  <c r="PX31" i="5"/>
  <c r="PW31" i="5"/>
  <c r="PV31" i="5"/>
  <c r="PU31" i="5"/>
  <c r="PT31" i="5"/>
  <c r="PS31" i="5"/>
  <c r="PR31" i="5"/>
  <c r="PQ31" i="5"/>
  <c r="PP31" i="5"/>
  <c r="PO31" i="5"/>
  <c r="PN31" i="5"/>
  <c r="PM31" i="5"/>
  <c r="PL31" i="5"/>
  <c r="PK31" i="5"/>
  <c r="PJ31" i="5"/>
  <c r="PI31" i="5"/>
  <c r="PH31" i="5"/>
  <c r="PG31" i="5"/>
  <c r="PF31" i="5"/>
  <c r="PE31" i="5"/>
  <c r="PD31" i="5"/>
  <c r="PC31" i="5"/>
  <c r="PB31" i="5"/>
  <c r="PA31" i="5"/>
  <c r="OZ31" i="5"/>
  <c r="OY31" i="5"/>
  <c r="OX31" i="5"/>
  <c r="OW31" i="5"/>
  <c r="OV31" i="5"/>
  <c r="OU31" i="5"/>
  <c r="OT31" i="5"/>
  <c r="OS31" i="5"/>
  <c r="OR31" i="5"/>
  <c r="OQ31" i="5"/>
  <c r="OP31" i="5"/>
  <c r="OO31" i="5"/>
  <c r="ON31" i="5"/>
  <c r="OM31" i="5"/>
  <c r="OL31" i="5"/>
  <c r="OK31" i="5"/>
  <c r="OJ31" i="5"/>
  <c r="OI31" i="5"/>
  <c r="OH31" i="5"/>
  <c r="OG31" i="5"/>
  <c r="OF31" i="5"/>
  <c r="OE31" i="5"/>
  <c r="OD31" i="5"/>
  <c r="OC31" i="5"/>
  <c r="OB31" i="5"/>
  <c r="OA31" i="5"/>
  <c r="NZ31" i="5"/>
  <c r="NY31" i="5"/>
  <c r="NX31" i="5"/>
  <c r="NW31" i="5"/>
  <c r="NV31" i="5"/>
  <c r="NU31" i="5"/>
  <c r="NT31" i="5"/>
  <c r="NS31" i="5"/>
  <c r="NR31" i="5"/>
  <c r="NQ31" i="5"/>
  <c r="NP31" i="5"/>
  <c r="NO31" i="5"/>
  <c r="NN31" i="5"/>
  <c r="NM31" i="5"/>
  <c r="NL31" i="5"/>
  <c r="NK31" i="5"/>
  <c r="NJ31" i="5"/>
  <c r="NI31" i="5"/>
  <c r="NH31" i="5"/>
  <c r="NG31" i="5"/>
  <c r="NF31" i="5"/>
  <c r="NE31" i="5"/>
  <c r="ND31" i="5"/>
  <c r="NC31" i="5"/>
  <c r="NB31" i="5"/>
  <c r="NA31" i="5"/>
  <c r="MZ31" i="5"/>
  <c r="MY31" i="5"/>
  <c r="MX31" i="5"/>
  <c r="MW31" i="5"/>
  <c r="MV31" i="5"/>
  <c r="MU31" i="5"/>
  <c r="MT31" i="5"/>
  <c r="MS31" i="5"/>
  <c r="MR31" i="5"/>
  <c r="MQ31" i="5"/>
  <c r="MP31" i="5"/>
  <c r="MO31" i="5"/>
  <c r="MN31" i="5"/>
  <c r="MM31" i="5"/>
  <c r="ML31" i="5"/>
  <c r="MK31" i="5"/>
  <c r="MJ31" i="5"/>
  <c r="MI31" i="5"/>
  <c r="MH31" i="5"/>
  <c r="MG31" i="5"/>
  <c r="MF31" i="5"/>
  <c r="ME31" i="5"/>
  <c r="MD31" i="5"/>
  <c r="MC31" i="5"/>
  <c r="MB31" i="5"/>
  <c r="MA31" i="5"/>
  <c r="LZ31" i="5"/>
  <c r="LY31" i="5"/>
  <c r="LX31" i="5"/>
  <c r="LW31" i="5"/>
  <c r="LV31" i="5"/>
  <c r="LU31" i="5"/>
  <c r="LT31" i="5"/>
  <c r="LS31" i="5"/>
  <c r="LR31" i="5"/>
  <c r="LQ31" i="5"/>
  <c r="LP31" i="5"/>
  <c r="LO31" i="5"/>
  <c r="LN31" i="5"/>
  <c r="LM31" i="5"/>
  <c r="LL31" i="5"/>
  <c r="LK31" i="5"/>
  <c r="LJ31" i="5"/>
  <c r="LI31" i="5"/>
  <c r="LH31" i="5"/>
  <c r="LG31" i="5"/>
  <c r="LF31" i="5"/>
  <c r="LE31" i="5"/>
  <c r="LD31" i="5"/>
  <c r="LC31" i="5"/>
  <c r="LB31" i="5"/>
  <c r="LA31" i="5"/>
  <c r="KZ31" i="5"/>
  <c r="KY31" i="5"/>
  <c r="KX31" i="5"/>
  <c r="KW31" i="5"/>
  <c r="KV31" i="5"/>
  <c r="KU31" i="5"/>
  <c r="KT31" i="5"/>
  <c r="KS31" i="5"/>
  <c r="KR31" i="5"/>
  <c r="KQ31" i="5"/>
  <c r="KP31" i="5"/>
  <c r="KO31" i="5"/>
  <c r="KN31" i="5"/>
  <c r="KM31" i="5"/>
  <c r="KL31" i="5"/>
  <c r="KK31" i="5"/>
  <c r="KJ31" i="5"/>
  <c r="KI31" i="5"/>
  <c r="KH31" i="5"/>
  <c r="KG31" i="5"/>
  <c r="KF31" i="5"/>
  <c r="KE31" i="5"/>
  <c r="KD31" i="5"/>
  <c r="KC31" i="5"/>
  <c r="KB31" i="5"/>
  <c r="KA31" i="5"/>
  <c r="JZ31" i="5"/>
  <c r="JY31" i="5"/>
  <c r="JX31" i="5"/>
  <c r="JW31" i="5"/>
  <c r="JV31" i="5"/>
  <c r="JU31" i="5"/>
  <c r="JT31" i="5"/>
  <c r="JS31" i="5"/>
  <c r="JR31" i="5"/>
  <c r="JQ31" i="5"/>
  <c r="JP31" i="5"/>
  <c r="JO31" i="5"/>
  <c r="JN31" i="5"/>
  <c r="JM31" i="5"/>
  <c r="JL31" i="5"/>
  <c r="JK31" i="5"/>
  <c r="JJ31" i="5"/>
  <c r="JI31" i="5"/>
  <c r="JH31" i="5"/>
  <c r="JG31" i="5"/>
  <c r="JF31" i="5"/>
  <c r="JE31" i="5"/>
  <c r="JD31" i="5"/>
  <c r="JC31" i="5"/>
  <c r="JB31" i="5"/>
  <c r="JA31" i="5"/>
  <c r="IZ31" i="5"/>
  <c r="IY31" i="5"/>
  <c r="IX31" i="5"/>
  <c r="IW31" i="5"/>
  <c r="IV31" i="5"/>
  <c r="IU31" i="5"/>
  <c r="IT31" i="5"/>
  <c r="IS31" i="5"/>
  <c r="IR31" i="5"/>
  <c r="IQ31" i="5"/>
  <c r="IP31" i="5"/>
  <c r="IO31" i="5"/>
  <c r="IN31" i="5"/>
  <c r="IM31" i="5"/>
  <c r="IL31" i="5"/>
  <c r="IK31" i="5"/>
  <c r="IJ31" i="5"/>
  <c r="II31" i="5"/>
  <c r="IH31" i="5"/>
  <c r="IG31" i="5"/>
  <c r="IF31" i="5"/>
  <c r="IE31" i="5"/>
  <c r="ID31" i="5"/>
  <c r="IC31" i="5"/>
  <c r="IB31" i="5"/>
  <c r="GR31" i="5"/>
  <c r="IA31" i="5"/>
  <c r="HZ31" i="5"/>
  <c r="HY31" i="5"/>
  <c r="HX31" i="5"/>
  <c r="HW31" i="5"/>
  <c r="HV31" i="5"/>
  <c r="HU31" i="5"/>
  <c r="HT31" i="5"/>
  <c r="HS31" i="5"/>
  <c r="HR31" i="5"/>
  <c r="HQ31" i="5"/>
  <c r="HP31" i="5"/>
  <c r="HO31" i="5"/>
  <c r="HN31" i="5"/>
  <c r="HM31" i="5"/>
  <c r="HL31" i="5"/>
  <c r="HK31" i="5"/>
  <c r="HJ31" i="5"/>
  <c r="HI31" i="5"/>
  <c r="HH31" i="5"/>
  <c r="HG31" i="5"/>
  <c r="HF31" i="5"/>
  <c r="HE31" i="5"/>
  <c r="HD31" i="5"/>
  <c r="HC31" i="5"/>
  <c r="HB31" i="5"/>
  <c r="HA31" i="5"/>
  <c r="GZ31" i="5"/>
  <c r="GY31" i="5"/>
  <c r="GX31" i="5"/>
  <c r="GW31" i="5"/>
  <c r="GV31" i="5"/>
  <c r="GU31" i="5"/>
  <c r="GT31" i="5"/>
  <c r="GS31" i="5"/>
  <c r="GQ31" i="5"/>
  <c r="GP31" i="5"/>
  <c r="GO31" i="5"/>
  <c r="GN31" i="5"/>
  <c r="GM31" i="5"/>
  <c r="GL31" i="5"/>
  <c r="GK31" i="5"/>
  <c r="GJ31" i="5"/>
  <c r="GI31" i="5"/>
  <c r="GH31" i="5"/>
  <c r="GG31" i="5"/>
  <c r="GF31" i="5"/>
  <c r="GE31" i="5"/>
  <c r="GD31" i="5"/>
  <c r="GC31" i="5"/>
  <c r="GB31" i="5"/>
  <c r="GA31" i="5"/>
  <c r="FZ31" i="5"/>
  <c r="FY31" i="5"/>
  <c r="FX31" i="5"/>
  <c r="FW31" i="5"/>
  <c r="FV31" i="5"/>
  <c r="FU31" i="5"/>
  <c r="FT31" i="5"/>
  <c r="FS31" i="5"/>
  <c r="FR31" i="5"/>
  <c r="FQ31" i="5"/>
  <c r="FP31" i="5"/>
  <c r="FO31" i="5"/>
  <c r="FN31" i="5"/>
  <c r="FM31" i="5"/>
  <c r="FL31" i="5"/>
  <c r="FK31" i="5"/>
  <c r="FJ31" i="5"/>
  <c r="FI31" i="5"/>
  <c r="FH31" i="5"/>
  <c r="FG31" i="5"/>
  <c r="FF31" i="5"/>
  <c r="FE31" i="5"/>
  <c r="FD31" i="5"/>
  <c r="FC31" i="5"/>
  <c r="FB31" i="5"/>
  <c r="FA31" i="5"/>
  <c r="EZ31" i="5"/>
  <c r="EY31" i="5"/>
  <c r="EX31" i="5"/>
  <c r="EW31" i="5"/>
  <c r="EV31" i="5"/>
  <c r="EU31" i="5"/>
  <c r="ET31" i="5"/>
  <c r="ES31" i="5"/>
  <c r="ER31" i="5"/>
  <c r="EQ31" i="5"/>
  <c r="EP31" i="5"/>
  <c r="EO31" i="5"/>
  <c r="EN31" i="5"/>
  <c r="EM31" i="5"/>
  <c r="EL31" i="5"/>
  <c r="EK31" i="5"/>
  <c r="EJ31" i="5"/>
  <c r="EI31" i="5"/>
  <c r="EH31" i="5"/>
  <c r="EG31" i="5"/>
  <c r="EF31" i="5"/>
  <c r="ED31" i="5"/>
  <c r="EC31" i="5"/>
  <c r="EB31" i="5"/>
  <c r="EA31" i="5"/>
  <c r="DZ31" i="5"/>
  <c r="DY31" i="5"/>
  <c r="DX31" i="5"/>
  <c r="DW31" i="5"/>
  <c r="DV31" i="5"/>
  <c r="DU31" i="5"/>
  <c r="DT31" i="5"/>
  <c r="DS31" i="5"/>
  <c r="DR31" i="5"/>
  <c r="DQ31" i="5"/>
  <c r="DP31" i="5"/>
  <c r="DO31" i="5"/>
  <c r="DN31" i="5"/>
  <c r="DM31" i="5"/>
  <c r="DL31" i="5"/>
  <c r="DK31" i="5"/>
  <c r="DJ31" i="5"/>
  <c r="DI31" i="5"/>
  <c r="DH31" i="5"/>
  <c r="DG31" i="5"/>
  <c r="DF31" i="5"/>
  <c r="DE31" i="5"/>
  <c r="DD31" i="5"/>
  <c r="DC31" i="5"/>
  <c r="DB31" i="5"/>
  <c r="DA31" i="5"/>
  <c r="CZ31" i="5"/>
  <c r="CY31" i="5"/>
  <c r="CX31" i="5"/>
  <c r="CV31" i="5"/>
  <c r="CU31" i="5"/>
  <c r="CT31" i="5"/>
  <c r="CS31" i="5"/>
  <c r="CR31" i="5"/>
  <c r="CQ31" i="5"/>
  <c r="CP31" i="5"/>
  <c r="CO31" i="5"/>
  <c r="CN31" i="5"/>
  <c r="CM31" i="5"/>
  <c r="CL31" i="5"/>
  <c r="CK31" i="5"/>
  <c r="CJ30" i="5"/>
  <c r="CJ31" i="5" s="1"/>
  <c r="CI31" i="5"/>
  <c r="CH31" i="5"/>
  <c r="CG31" i="5"/>
  <c r="CF31" i="5"/>
  <c r="CE31" i="5"/>
  <c r="CD31" i="5"/>
  <c r="CC31" i="5"/>
  <c r="CB31" i="5"/>
  <c r="CA31" i="5"/>
  <c r="BZ31" i="5"/>
  <c r="BY31" i="5"/>
  <c r="BX31" i="5"/>
  <c r="BW31" i="5"/>
  <c r="BU31" i="5"/>
  <c r="BT31" i="5"/>
  <c r="BS31" i="5"/>
  <c r="BR31" i="5"/>
  <c r="BQ31" i="5"/>
  <c r="BP31" i="5"/>
  <c r="BO31" i="5"/>
  <c r="BN31" i="5"/>
  <c r="BM31" i="5"/>
  <c r="BL31" i="5"/>
  <c r="BJ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I31" i="5"/>
  <c r="H31" i="5"/>
  <c r="G31" i="5"/>
  <c r="F31" i="5"/>
  <c r="F30" i="5"/>
  <c r="E31" i="5"/>
  <c r="C31" i="5"/>
  <c r="D31" i="5"/>
  <c r="VO32" i="5"/>
  <c r="UZ32" i="5"/>
  <c r="US32" i="5"/>
  <c r="EE30" i="5"/>
  <c r="M30" i="5"/>
  <c r="M31" i="5" s="1"/>
  <c r="VY30" i="5"/>
  <c r="VZ30" i="5"/>
  <c r="WA30" i="5"/>
  <c r="WB30" i="5"/>
  <c r="WC30" i="5"/>
  <c r="WD30" i="5"/>
  <c r="WE30" i="5"/>
  <c r="WF30" i="5"/>
  <c r="WG30" i="5"/>
  <c r="WH30" i="5"/>
  <c r="WI30" i="5"/>
  <c r="WJ30" i="5"/>
  <c r="WK30" i="5"/>
  <c r="WL30" i="5"/>
  <c r="WM30" i="5"/>
  <c r="WN30" i="5"/>
  <c r="WO30" i="5"/>
  <c r="VJ32" i="5"/>
  <c r="VK32" i="5"/>
  <c r="VL32" i="5"/>
  <c r="VM32" i="5"/>
  <c r="VN32" i="5"/>
  <c r="VP32" i="5"/>
  <c r="VQ32" i="5"/>
  <c r="VS32" i="5"/>
  <c r="VD30" i="5"/>
  <c r="VE30" i="5"/>
  <c r="VF30" i="5"/>
  <c r="VG30" i="5"/>
  <c r="VH30" i="5"/>
  <c r="VI30" i="5"/>
  <c r="VJ30" i="5"/>
  <c r="UT32" i="5"/>
  <c r="UU32" i="5"/>
  <c r="UV32" i="5"/>
  <c r="UW32" i="5"/>
  <c r="UX32" i="5"/>
  <c r="UY32" i="5"/>
  <c r="VA32" i="5"/>
  <c r="VB32" i="5"/>
  <c r="UO30" i="5"/>
  <c r="UP30" i="5"/>
  <c r="UQ30" i="5"/>
  <c r="UR30" i="5"/>
  <c r="UE30" i="5"/>
  <c r="UF30" i="5"/>
  <c r="UG30" i="5"/>
  <c r="UH30" i="5"/>
  <c r="UI30" i="5"/>
  <c r="UJ30" i="5"/>
  <c r="UK30" i="5"/>
  <c r="UL30" i="5"/>
  <c r="UM30" i="5"/>
  <c r="TV30" i="5"/>
  <c r="TW30" i="5"/>
  <c r="TX30" i="5"/>
  <c r="TY30" i="5"/>
  <c r="TZ30" i="5"/>
  <c r="UA30" i="5"/>
  <c r="UB30" i="5"/>
  <c r="UC30" i="5"/>
  <c r="UD30" i="5"/>
  <c r="TR30" i="5"/>
  <c r="TS30" i="5"/>
  <c r="TT30" i="5"/>
  <c r="TU30" i="5"/>
  <c r="TH30" i="5"/>
  <c r="TI30" i="5"/>
  <c r="TJ30" i="5"/>
  <c r="TL30" i="5"/>
  <c r="TN30" i="5"/>
  <c r="TO30" i="5"/>
  <c r="SS30" i="5"/>
  <c r="ST30" i="5"/>
  <c r="SU30" i="5"/>
  <c r="SV30" i="5"/>
  <c r="SW30" i="5"/>
  <c r="SX30" i="5"/>
  <c r="SY30" i="5"/>
  <c r="SZ30" i="5"/>
  <c r="TA30" i="5"/>
  <c r="TB30" i="5"/>
  <c r="TC30" i="5"/>
  <c r="TD30" i="5"/>
  <c r="TE30" i="5"/>
  <c r="TF30" i="5"/>
  <c r="SA30" i="5"/>
  <c r="SB30" i="5"/>
  <c r="SC30" i="5"/>
  <c r="SD30" i="5"/>
  <c r="SE30" i="5"/>
  <c r="SF30" i="5"/>
  <c r="SG30" i="5"/>
  <c r="SH30" i="5"/>
  <c r="SI30" i="5"/>
  <c r="SJ30" i="5"/>
  <c r="SK30" i="5"/>
  <c r="SL30" i="5"/>
  <c r="SM30" i="5"/>
  <c r="SN30" i="5"/>
  <c r="SO30" i="5"/>
  <c r="SP30" i="5"/>
  <c r="SQ30" i="5"/>
  <c r="RI30" i="5"/>
  <c r="RJ30" i="5"/>
  <c r="RK30" i="5"/>
  <c r="RL30" i="5"/>
  <c r="RM30" i="5"/>
  <c r="RN30" i="5"/>
  <c r="RO30" i="5"/>
  <c r="RP30" i="5"/>
  <c r="RQ30" i="5"/>
  <c r="RR30" i="5"/>
  <c r="RS30" i="5"/>
  <c r="RT30" i="5"/>
  <c r="RU30" i="5"/>
  <c r="RV30" i="5"/>
  <c r="RW30" i="5"/>
  <c r="RX30" i="5"/>
  <c r="RY30" i="5"/>
  <c r="RZ30" i="5"/>
  <c r="QV30" i="5"/>
  <c r="QW30" i="5"/>
  <c r="QX30" i="5"/>
  <c r="QY30" i="5"/>
  <c r="QZ30" i="5"/>
  <c r="RA30" i="5"/>
  <c r="RB30" i="5"/>
  <c r="RC30" i="5"/>
  <c r="RD30" i="5"/>
  <c r="RE30" i="5"/>
  <c r="RF30" i="5"/>
  <c r="RG30" i="5"/>
  <c r="PP30" i="5"/>
  <c r="PQ30" i="5"/>
  <c r="PR30" i="5"/>
  <c r="PS30" i="5"/>
  <c r="PT30" i="5"/>
  <c r="PU30" i="5"/>
  <c r="PV30" i="5"/>
  <c r="PW30" i="5"/>
  <c r="PX30" i="5"/>
  <c r="PY30" i="5"/>
  <c r="PZ30" i="5"/>
  <c r="QA30" i="5"/>
  <c r="QB30" i="5"/>
  <c r="QC30" i="5"/>
  <c r="QD30" i="5"/>
  <c r="QE30" i="5"/>
  <c r="QF30" i="5"/>
  <c r="QG30" i="5"/>
  <c r="QH30" i="5"/>
  <c r="QI30" i="5"/>
  <c r="QJ30" i="5"/>
  <c r="QK30" i="5"/>
  <c r="QL30" i="5"/>
  <c r="QM30" i="5"/>
  <c r="QN30" i="5"/>
  <c r="QO30" i="5"/>
  <c r="QP30" i="5"/>
  <c r="QQ30" i="5"/>
  <c r="QR30" i="5"/>
  <c r="QS30" i="5"/>
  <c r="QT30" i="5"/>
  <c r="QU30" i="5"/>
  <c r="OQ30" i="5"/>
  <c r="OR30" i="5"/>
  <c r="OS30" i="5"/>
  <c r="OT30" i="5"/>
  <c r="OU30" i="5"/>
  <c r="OV30" i="5"/>
  <c r="OW30" i="5"/>
  <c r="OX30" i="5"/>
  <c r="OY30" i="5"/>
  <c r="OZ30" i="5"/>
  <c r="PA30" i="5"/>
  <c r="PB30" i="5"/>
  <c r="PC30" i="5"/>
  <c r="PD30" i="5"/>
  <c r="PE30" i="5"/>
  <c r="PF30" i="5"/>
  <c r="PG30" i="5"/>
  <c r="PH30" i="5"/>
  <c r="PI30" i="5"/>
  <c r="PJ30" i="5"/>
  <c r="PK30" i="5"/>
  <c r="PL30" i="5"/>
  <c r="PM30" i="5"/>
  <c r="PN30" i="5"/>
  <c r="PO30" i="5"/>
  <c r="NT30" i="5"/>
  <c r="NU30" i="5"/>
  <c r="NV30" i="5"/>
  <c r="NW30" i="5"/>
  <c r="NX30" i="5"/>
  <c r="NY30" i="5"/>
  <c r="NZ30" i="5"/>
  <c r="OA30" i="5"/>
  <c r="OB30" i="5"/>
  <c r="OC30" i="5"/>
  <c r="OD30" i="5"/>
  <c r="OE30" i="5"/>
  <c r="OF30" i="5"/>
  <c r="OG30" i="5"/>
  <c r="OH30" i="5"/>
  <c r="OI30" i="5"/>
  <c r="OJ30" i="5"/>
  <c r="OK30" i="5"/>
  <c r="OL30" i="5"/>
  <c r="OM30" i="5"/>
  <c r="ON30" i="5"/>
  <c r="OO30" i="5"/>
  <c r="OP30" i="5"/>
  <c r="MI30" i="5"/>
  <c r="MJ30" i="5"/>
  <c r="MK30" i="5"/>
  <c r="ML30" i="5"/>
  <c r="MM30" i="5"/>
  <c r="MN30" i="5"/>
  <c r="MO30" i="5"/>
  <c r="MP30" i="5"/>
  <c r="MQ30" i="5"/>
  <c r="MR30" i="5"/>
  <c r="MS30" i="5"/>
  <c r="MT30" i="5"/>
  <c r="MU30" i="5"/>
  <c r="MV30" i="5"/>
  <c r="MW30" i="5"/>
  <c r="MX30" i="5"/>
  <c r="MY30" i="5"/>
  <c r="MZ30" i="5"/>
  <c r="NA30" i="5"/>
  <c r="NB30" i="5"/>
  <c r="NC30" i="5"/>
  <c r="ND30" i="5"/>
  <c r="NE30" i="5"/>
  <c r="NF30" i="5"/>
  <c r="NG30" i="5"/>
  <c r="NH30" i="5"/>
  <c r="NI30" i="5"/>
  <c r="NJ30" i="5"/>
  <c r="NK30" i="5"/>
  <c r="NL30" i="5"/>
  <c r="NM30" i="5"/>
  <c r="NN30" i="5"/>
  <c r="NO30" i="5"/>
  <c r="NP30" i="5"/>
  <c r="NQ30" i="5"/>
  <c r="NR30" i="5"/>
  <c r="NS30" i="5"/>
  <c r="KV30" i="5"/>
  <c r="KW30" i="5"/>
  <c r="KX30" i="5"/>
  <c r="KY30" i="5"/>
  <c r="KZ30" i="5"/>
  <c r="LA30" i="5"/>
  <c r="LB30" i="5"/>
  <c r="LD30" i="5"/>
  <c r="LE30" i="5"/>
  <c r="LF30" i="5"/>
  <c r="LG30" i="5"/>
  <c r="LH30" i="5"/>
  <c r="LI30" i="5"/>
  <c r="LJ30" i="5"/>
  <c r="LK30" i="5"/>
  <c r="LL30" i="5"/>
  <c r="LM30" i="5"/>
  <c r="LN30" i="5"/>
  <c r="LO30" i="5"/>
  <c r="LP30" i="5"/>
  <c r="LQ30" i="5"/>
  <c r="LR30" i="5"/>
  <c r="LS30" i="5"/>
  <c r="LT30" i="5"/>
  <c r="LU30" i="5"/>
  <c r="LV30" i="5"/>
  <c r="LW30" i="5"/>
  <c r="LX30" i="5"/>
  <c r="LY30" i="5"/>
  <c r="LZ30" i="5"/>
  <c r="MA30" i="5"/>
  <c r="MB30" i="5"/>
  <c r="MC30" i="5"/>
  <c r="MD30" i="5"/>
  <c r="ME30" i="5"/>
  <c r="MF30" i="5"/>
  <c r="MG30" i="5"/>
  <c r="MH30" i="5"/>
  <c r="JL30" i="5"/>
  <c r="JM30" i="5"/>
  <c r="JN30" i="5"/>
  <c r="JO30" i="5"/>
  <c r="JP30" i="5"/>
  <c r="JQ30" i="5"/>
  <c r="JR30" i="5"/>
  <c r="JS30" i="5"/>
  <c r="JT30" i="5"/>
  <c r="JU30" i="5"/>
  <c r="JV30" i="5"/>
  <c r="JW30" i="5"/>
  <c r="JX30" i="5"/>
  <c r="JY30" i="5"/>
  <c r="JZ30" i="5"/>
  <c r="KA30" i="5"/>
  <c r="KB30" i="5"/>
  <c r="KC30" i="5"/>
  <c r="KD30" i="5"/>
  <c r="KE30" i="5"/>
  <c r="KF30" i="5"/>
  <c r="KG30" i="5"/>
  <c r="KH30" i="5"/>
  <c r="KI30" i="5"/>
  <c r="KJ30" i="5"/>
  <c r="KK30" i="5"/>
  <c r="KL30" i="5"/>
  <c r="KM30" i="5"/>
  <c r="KN30" i="5"/>
  <c r="KO30" i="5"/>
  <c r="KP30" i="5"/>
  <c r="KQ30" i="5"/>
  <c r="KR30" i="5"/>
  <c r="KS30" i="5"/>
  <c r="KT30" i="5"/>
  <c r="KU30" i="5"/>
  <c r="IC30" i="5"/>
  <c r="ID30" i="5"/>
  <c r="IE30" i="5"/>
  <c r="IF30" i="5"/>
  <c r="IG30" i="5"/>
  <c r="IH30" i="5"/>
  <c r="II30" i="5"/>
  <c r="IJ30" i="5"/>
  <c r="IK30" i="5"/>
  <c r="IL30" i="5"/>
  <c r="IM30" i="5"/>
  <c r="IN30" i="5"/>
  <c r="IO30" i="5"/>
  <c r="IP30" i="5"/>
  <c r="IQ30" i="5"/>
  <c r="IR30" i="5"/>
  <c r="IS30" i="5"/>
  <c r="IT30" i="5"/>
  <c r="IU30" i="5"/>
  <c r="IV30" i="5"/>
  <c r="IW30" i="5"/>
  <c r="IX30" i="5"/>
  <c r="IY30" i="5"/>
  <c r="IZ30" i="5"/>
  <c r="JA30" i="5"/>
  <c r="JB30" i="5"/>
  <c r="JC30" i="5"/>
  <c r="JD30" i="5"/>
  <c r="JE30" i="5"/>
  <c r="JF30" i="5"/>
  <c r="JG30" i="5"/>
  <c r="JH30" i="5"/>
  <c r="JI30" i="5"/>
  <c r="JJ30" i="5"/>
  <c r="JK30" i="5"/>
  <c r="HA30" i="5"/>
  <c r="HB30" i="5"/>
  <c r="HC30" i="5"/>
  <c r="HD30" i="5"/>
  <c r="HE30" i="5"/>
  <c r="HF30" i="5"/>
  <c r="HG30" i="5"/>
  <c r="HH30" i="5"/>
  <c r="HI30" i="5"/>
  <c r="HJ30" i="5"/>
  <c r="HK30" i="5"/>
  <c r="HL30" i="5"/>
  <c r="HM30" i="5"/>
  <c r="HN30" i="5"/>
  <c r="HO30" i="5"/>
  <c r="HP30" i="5"/>
  <c r="HQ30" i="5"/>
  <c r="HR30" i="5"/>
  <c r="HS30" i="5"/>
  <c r="HT30" i="5"/>
  <c r="HU30" i="5"/>
  <c r="HV30" i="5"/>
  <c r="HW30" i="5"/>
  <c r="HX30" i="5"/>
  <c r="HY30" i="5"/>
  <c r="HZ30" i="5"/>
  <c r="IA30" i="5"/>
  <c r="IB30" i="5"/>
  <c r="FY30" i="5"/>
  <c r="FZ30" i="5"/>
  <c r="GA30" i="5"/>
  <c r="GB30" i="5"/>
  <c r="GC30" i="5"/>
  <c r="GD30" i="5"/>
  <c r="GE30" i="5"/>
  <c r="GF30" i="5"/>
  <c r="GG30" i="5"/>
  <c r="GH30" i="5"/>
  <c r="GI30" i="5"/>
  <c r="GJ30" i="5"/>
  <c r="GK30" i="5"/>
  <c r="GL30" i="5"/>
  <c r="GM30" i="5"/>
  <c r="GN30" i="5"/>
  <c r="GO30" i="5"/>
  <c r="GP30" i="5"/>
  <c r="GQ30" i="5"/>
  <c r="GR30" i="5"/>
  <c r="GT30" i="5"/>
  <c r="GU30" i="5"/>
  <c r="GV30" i="5"/>
  <c r="GW30" i="5"/>
  <c r="GX30" i="5"/>
  <c r="GY30" i="5"/>
  <c r="GZ30" i="5"/>
  <c r="FC30" i="5"/>
  <c r="FD30" i="5"/>
  <c r="FE30" i="5"/>
  <c r="FF30" i="5"/>
  <c r="FG30" i="5"/>
  <c r="FH30" i="5"/>
  <c r="FI30" i="5"/>
  <c r="FJ30" i="5"/>
  <c r="FK30" i="5"/>
  <c r="FL30" i="5"/>
  <c r="FM30" i="5"/>
  <c r="FN30" i="5"/>
  <c r="FO30" i="5"/>
  <c r="FP30" i="5"/>
  <c r="FQ30" i="5"/>
  <c r="FR30" i="5"/>
  <c r="FS30" i="5"/>
  <c r="FT30" i="5"/>
  <c r="FU30" i="5"/>
  <c r="FV30" i="5"/>
  <c r="FW30" i="5"/>
  <c r="FX30" i="5"/>
  <c r="EI30" i="5"/>
  <c r="EJ30" i="5"/>
  <c r="EK30" i="5"/>
  <c r="EL30" i="5"/>
  <c r="EM30" i="5"/>
  <c r="EN30" i="5"/>
  <c r="EO30" i="5"/>
  <c r="EP30" i="5"/>
  <c r="EQ30" i="5"/>
  <c r="ER30" i="5"/>
  <c r="ES30" i="5"/>
  <c r="ET30" i="5"/>
  <c r="EU30" i="5"/>
  <c r="EV30" i="5"/>
  <c r="EW30" i="5"/>
  <c r="EX30" i="5"/>
  <c r="EY30" i="5"/>
  <c r="EZ30" i="5"/>
  <c r="FA30" i="5"/>
  <c r="FB30" i="5"/>
  <c r="CX30" i="5"/>
  <c r="CY30" i="5"/>
  <c r="CZ30" i="5"/>
  <c r="DA30" i="5"/>
  <c r="DB30" i="5"/>
  <c r="DC30" i="5"/>
  <c r="DD30" i="5"/>
  <c r="DE30" i="5"/>
  <c r="DF30" i="5"/>
  <c r="DG30" i="5"/>
  <c r="DH30" i="5"/>
  <c r="DI30" i="5"/>
  <c r="DJ30" i="5"/>
  <c r="DK30" i="5"/>
  <c r="DL30" i="5"/>
  <c r="DM30" i="5"/>
  <c r="DN30" i="5"/>
  <c r="DO30" i="5"/>
  <c r="DP30" i="5"/>
  <c r="DQ30" i="5"/>
  <c r="DR30" i="5"/>
  <c r="DS30" i="5"/>
  <c r="DT30" i="5"/>
  <c r="DU30" i="5"/>
  <c r="DV30" i="5"/>
  <c r="DW30" i="5"/>
  <c r="DX30" i="5"/>
  <c r="DY30" i="5"/>
  <c r="DZ30" i="5"/>
  <c r="EA30" i="5"/>
  <c r="EB30" i="5"/>
  <c r="EC30" i="5"/>
  <c r="ED30" i="5"/>
  <c r="EF30" i="5"/>
  <c r="EG30" i="5"/>
  <c r="EH30" i="5"/>
  <c r="BW30" i="5"/>
  <c r="BX30" i="5"/>
  <c r="BY30" i="5"/>
  <c r="BZ30" i="5"/>
  <c r="CA30" i="5"/>
  <c r="CB30" i="5"/>
  <c r="CC30" i="5"/>
  <c r="CD30" i="5"/>
  <c r="CE30" i="5"/>
  <c r="CF30" i="5"/>
  <c r="CG30" i="5"/>
  <c r="CH30" i="5"/>
  <c r="CK30" i="5"/>
  <c r="CL30" i="5"/>
  <c r="CM30" i="5"/>
  <c r="CN30" i="5"/>
  <c r="CO30" i="5"/>
  <c r="CP30" i="5"/>
  <c r="CQ30" i="5"/>
  <c r="CR30" i="5"/>
  <c r="CS30" i="5"/>
  <c r="CT30" i="5"/>
  <c r="CU30" i="5"/>
  <c r="CV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BM30" i="5"/>
  <c r="BN30" i="5"/>
  <c r="BO30" i="5"/>
  <c r="BP30" i="5"/>
  <c r="BQ30" i="5"/>
  <c r="BR30" i="5"/>
  <c r="BS30" i="5"/>
  <c r="BT30" i="5"/>
  <c r="BU30" i="5"/>
  <c r="V30" i="5"/>
  <c r="V31" i="5" s="1"/>
  <c r="W30" i="5"/>
  <c r="W31" i="5" s="1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M30" i="5"/>
  <c r="AN30" i="5"/>
  <c r="AO30" i="5"/>
  <c r="K30" i="5"/>
  <c r="L30" i="5"/>
  <c r="N30" i="5"/>
  <c r="O30" i="5"/>
  <c r="O31" i="5" s="1"/>
  <c r="P30" i="5"/>
  <c r="P31" i="5" s="1"/>
  <c r="Q30" i="5"/>
  <c r="R30" i="5"/>
  <c r="R31" i="5" s="1"/>
  <c r="S30" i="5"/>
  <c r="S31" i="5" s="1"/>
  <c r="T30" i="5"/>
  <c r="U30" i="5"/>
  <c r="U31" i="5" s="1"/>
  <c r="G30" i="5"/>
  <c r="H30" i="5"/>
  <c r="I30" i="5"/>
  <c r="J30" i="5"/>
  <c r="C30" i="5"/>
  <c r="D30" i="5"/>
  <c r="E30" i="5"/>
  <c r="K31" i="5" l="1"/>
  <c r="N31" i="5"/>
  <c r="Q31" i="5"/>
  <c r="T31" i="5"/>
  <c r="UP32" i="5"/>
  <c r="D39" i="4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Y39" i="4"/>
  <c r="Y40" i="4" s="1"/>
  <c r="Z39" i="4"/>
  <c r="Z40" i="4" s="1"/>
  <c r="AA39" i="4"/>
  <c r="AA40" i="4" s="1"/>
  <c r="AB39" i="4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K39" i="4"/>
  <c r="AK40" i="4" s="1"/>
  <c r="AL39" i="4"/>
  <c r="AL40" i="4" s="1"/>
  <c r="AM39" i="4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J39" i="4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V39" i="4"/>
  <c r="CV40" i="4" s="1"/>
  <c r="CW39" i="4"/>
  <c r="CW40" i="4" s="1"/>
  <c r="CX39" i="4"/>
  <c r="CX40" i="4" s="1"/>
  <c r="CY39" i="4"/>
  <c r="CZ39" i="4"/>
  <c r="CZ40" i="4" s="1"/>
  <c r="DA39" i="4"/>
  <c r="DA40" i="4" s="1"/>
  <c r="DB39" i="4"/>
  <c r="DB40" i="4" s="1"/>
  <c r="DC39" i="4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P39" i="4"/>
  <c r="DP40" i="4" s="1"/>
  <c r="DQ39" i="4"/>
  <c r="DQ40" i="4" s="1"/>
  <c r="DR39" i="4"/>
  <c r="DR40" i="4" s="1"/>
  <c r="DS39" i="4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J39" i="4"/>
  <c r="EJ40" i="4" s="1"/>
  <c r="EK39" i="4"/>
  <c r="EK40" i="4" s="1"/>
  <c r="EL39" i="4"/>
  <c r="EL40" i="4" s="1"/>
  <c r="EM39" i="4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C40" i="4" s="1"/>
  <c r="GD39" i="4"/>
  <c r="GD40" i="4" s="1"/>
  <c r="GE39" i="4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K39" i="4"/>
  <c r="IK40" i="4" s="1"/>
  <c r="IL39" i="4"/>
  <c r="IL40" i="4" s="1"/>
  <c r="IM39" i="4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T39" i="4"/>
  <c r="JT40" i="4" s="1"/>
  <c r="JU39" i="4"/>
  <c r="JU40" i="4" s="1"/>
  <c r="JV39" i="4"/>
  <c r="JV40" i="4" s="1"/>
  <c r="JW39" i="4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L39" i="4"/>
  <c r="LL40" i="4" s="1"/>
  <c r="LM39" i="4"/>
  <c r="LM40" i="4" s="1"/>
  <c r="LN39" i="4"/>
  <c r="LN40" i="4" s="1"/>
  <c r="LO39" i="4"/>
  <c r="LP39" i="4"/>
  <c r="LP40" i="4" s="1"/>
  <c r="LQ39" i="4"/>
  <c r="LQ40" i="4" s="1"/>
  <c r="LR39" i="4"/>
  <c r="LR40" i="4" s="1"/>
  <c r="LS39" i="4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J39" i="4"/>
  <c r="MJ40" i="4" s="1"/>
  <c r="MK39" i="4"/>
  <c r="MK40" i="4" s="1"/>
  <c r="ML39" i="4"/>
  <c r="MM39" i="4"/>
  <c r="MM40" i="4" s="1"/>
  <c r="MN39" i="4"/>
  <c r="MN40" i="4" s="1"/>
  <c r="MO39" i="4"/>
  <c r="MO40" i="4" s="1"/>
  <c r="MP39" i="4"/>
  <c r="MP40" i="4" s="1"/>
  <c r="MQ39" i="4"/>
  <c r="MR39" i="4"/>
  <c r="MR40" i="4" s="1"/>
  <c r="MS39" i="4"/>
  <c r="MS40" i="4" s="1"/>
  <c r="MT39" i="4"/>
  <c r="MU39" i="4"/>
  <c r="MV39" i="4"/>
  <c r="MV40" i="4" s="1"/>
  <c r="MW39" i="4"/>
  <c r="MW40" i="4" s="1"/>
  <c r="MX39" i="4"/>
  <c r="MX40" i="4" s="1"/>
  <c r="MY39" i="4"/>
  <c r="MZ39" i="4"/>
  <c r="MZ40" i="4" s="1"/>
  <c r="NA39" i="4"/>
  <c r="NA40" i="4" s="1"/>
  <c r="NB39" i="4"/>
  <c r="NC39" i="4"/>
  <c r="NC40" i="4" s="1"/>
  <c r="ND39" i="4"/>
  <c r="ND40" i="4" s="1"/>
  <c r="NE39" i="4"/>
  <c r="NE40" i="4" s="1"/>
  <c r="NF39" i="4"/>
  <c r="NF40" i="4" s="1"/>
  <c r="NG39" i="4"/>
  <c r="NH39" i="4"/>
  <c r="NH40" i="4" s="1"/>
  <c r="NI39" i="4"/>
  <c r="NI40" i="4" s="1"/>
  <c r="NJ39" i="4"/>
  <c r="NK39" i="4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M39" i="4"/>
  <c r="OM40" i="4" s="1"/>
  <c r="ON39" i="4"/>
  <c r="ON40" i="4" s="1"/>
  <c r="OO39" i="4"/>
  <c r="OO40" i="4" s="1"/>
  <c r="OP39" i="4"/>
  <c r="OP40" i="4" s="1"/>
  <c r="OQ39" i="4"/>
  <c r="OR39" i="4"/>
  <c r="OR40" i="4" s="1"/>
  <c r="OS39" i="4"/>
  <c r="OS40" i="4" s="1"/>
  <c r="OT39" i="4"/>
  <c r="OT40" i="4" s="1"/>
  <c r="OU39" i="4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D39" i="4"/>
  <c r="PD40" i="4" s="1"/>
  <c r="PE39" i="4"/>
  <c r="PE40" i="4" s="1"/>
  <c r="PF39" i="4"/>
  <c r="PF40" i="4" s="1"/>
  <c r="PG39" i="4"/>
  <c r="PH39" i="4"/>
  <c r="PH40" i="4" s="1"/>
  <c r="PI39" i="4"/>
  <c r="PI40" i="4" s="1"/>
  <c r="PJ39" i="4"/>
  <c r="PJ40" i="4" s="1"/>
  <c r="PK39" i="4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T39" i="4"/>
  <c r="PT40" i="4" s="1"/>
  <c r="PU39" i="4"/>
  <c r="PU40" i="4" s="1"/>
  <c r="PV39" i="4"/>
  <c r="PV40" i="4" s="1"/>
  <c r="PW39" i="4"/>
  <c r="PX39" i="4"/>
  <c r="PX40" i="4" s="1"/>
  <c r="PY39" i="4"/>
  <c r="PY40" i="4" s="1"/>
  <c r="PZ39" i="4"/>
  <c r="PZ40" i="4" s="1"/>
  <c r="QA39" i="4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Y39" i="4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P39" i="4"/>
  <c r="RP40" i="4" s="1"/>
  <c r="RQ39" i="4"/>
  <c r="RQ40" i="4" s="1"/>
  <c r="RR39" i="4"/>
  <c r="RR40" i="4" s="1"/>
  <c r="RS39" i="4"/>
  <c r="RT39" i="4"/>
  <c r="RT40" i="4" s="1"/>
  <c r="RU39" i="4"/>
  <c r="RU40" i="4" s="1"/>
  <c r="RV39" i="4"/>
  <c r="RV40" i="4" s="1"/>
  <c r="RW39" i="4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F39" i="4"/>
  <c r="SF40" i="4" s="1"/>
  <c r="SG39" i="4"/>
  <c r="SG40" i="4" s="1"/>
  <c r="SH39" i="4"/>
  <c r="SH40" i="4" s="1"/>
  <c r="SI39" i="4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D40" i="4"/>
  <c r="L40" i="4"/>
  <c r="X40" i="4"/>
  <c r="AB40" i="4"/>
  <c r="AJ40" i="4"/>
  <c r="AM40" i="4"/>
  <c r="BG40" i="4"/>
  <c r="BO40" i="4"/>
  <c r="CI40" i="4"/>
  <c r="CJ40" i="4"/>
  <c r="CU40" i="4"/>
  <c r="CY40" i="4"/>
  <c r="DC40" i="4"/>
  <c r="DO40" i="4"/>
  <c r="DS40" i="4"/>
  <c r="EA40" i="4"/>
  <c r="EI40" i="4"/>
  <c r="EM40" i="4"/>
  <c r="EU40" i="4"/>
  <c r="FG40" i="4"/>
  <c r="FO40" i="4"/>
  <c r="GA40" i="4"/>
  <c r="GE40" i="4"/>
  <c r="GM40" i="4"/>
  <c r="GU40" i="4"/>
  <c r="HK40" i="4"/>
  <c r="HS40" i="4"/>
  <c r="IJ40" i="4"/>
  <c r="IM40" i="4"/>
  <c r="IU40" i="4"/>
  <c r="IY40" i="4"/>
  <c r="JG40" i="4"/>
  <c r="JS40" i="4"/>
  <c r="JW40" i="4"/>
  <c r="KE40" i="4"/>
  <c r="KM40" i="4"/>
  <c r="KY40" i="4"/>
  <c r="LK40" i="4"/>
  <c r="LO40" i="4"/>
  <c r="LS40" i="4"/>
  <c r="MA40" i="4"/>
  <c r="MI40" i="4"/>
  <c r="ML40" i="4"/>
  <c r="MQ40" i="4"/>
  <c r="MT40" i="4"/>
  <c r="MU40" i="4"/>
  <c r="MY40" i="4"/>
  <c r="NB40" i="4"/>
  <c r="NG40" i="4"/>
  <c r="NJ40" i="4"/>
  <c r="NK40" i="4"/>
  <c r="NL40" i="4"/>
  <c r="NR40" i="4"/>
  <c r="OA40" i="4"/>
  <c r="OL40" i="4"/>
  <c r="OQ40" i="4"/>
  <c r="OU40" i="4"/>
  <c r="PC40" i="4"/>
  <c r="PG40" i="4"/>
  <c r="PK40" i="4"/>
  <c r="PS40" i="4"/>
  <c r="PW40" i="4"/>
  <c r="QA40" i="4"/>
  <c r="QI40" i="4"/>
  <c r="QQ40" i="4"/>
  <c r="QX40" i="4"/>
  <c r="QY40" i="4"/>
  <c r="RG40" i="4"/>
  <c r="RO40" i="4"/>
  <c r="RS40" i="4"/>
  <c r="RW40" i="4"/>
  <c r="SE40" i="4"/>
  <c r="SI40" i="4"/>
  <c r="SY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U39" i="3"/>
  <c r="DU40" i="3" s="1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BD40" i="3"/>
  <c r="BL40" i="3"/>
  <c r="BP40" i="3"/>
  <c r="BT40" i="3"/>
  <c r="BX40" i="3"/>
  <c r="CF40" i="3"/>
  <c r="CJ40" i="3"/>
  <c r="CR40" i="3"/>
  <c r="CZ40" i="3"/>
  <c r="DD40" i="3"/>
  <c r="DL40" i="3"/>
  <c r="DP40" i="3"/>
  <c r="DT40" i="3"/>
  <c r="DX40" i="3"/>
  <c r="EF40" i="3"/>
  <c r="ER40" i="3"/>
  <c r="EZ40" i="3"/>
  <c r="FH40" i="3"/>
  <c r="FT40" i="3"/>
  <c r="FX40" i="3"/>
  <c r="GB40" i="3"/>
  <c r="GR40" i="3"/>
  <c r="GZ40" i="3"/>
  <c r="HD40" i="3"/>
  <c r="HL40" i="3"/>
  <c r="IF40" i="3"/>
  <c r="IN40" i="3"/>
  <c r="IV40" i="3"/>
  <c r="JM40" i="3"/>
  <c r="KN40" i="3"/>
  <c r="LD40" i="3"/>
  <c r="LL40" i="3"/>
  <c r="LX40" i="3"/>
  <c r="MF40" i="3"/>
  <c r="C39" i="3"/>
  <c r="C40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AF40" i="2"/>
  <c r="CI40" i="2"/>
  <c r="DK40" i="2"/>
  <c r="EE40" i="2"/>
  <c r="EQ40" i="2"/>
  <c r="FK40" i="2"/>
  <c r="FW40" i="2"/>
  <c r="HG40" i="2"/>
  <c r="II40" i="2"/>
  <c r="JO40" i="2"/>
  <c r="D39" i="2"/>
  <c r="D40" i="2" s="1"/>
  <c r="E39" i="2"/>
  <c r="E40" i="2" s="1"/>
  <c r="F39" i="2"/>
  <c r="F40" i="2" s="1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3" l="1"/>
  <c r="D34" i="5"/>
  <c r="D45" i="3"/>
  <c r="D45" i="4"/>
  <c r="D44" i="3"/>
  <c r="D44" i="4"/>
  <c r="D43" i="4"/>
  <c r="D35" i="5"/>
  <c r="D52" i="4"/>
  <c r="D47" i="5"/>
  <c r="D44" i="5"/>
  <c r="D40" i="5"/>
  <c r="D51" i="5"/>
  <c r="D46" i="5"/>
  <c r="D43" i="5"/>
  <c r="D39" i="5"/>
  <c r="D50" i="5"/>
  <c r="D42" i="5"/>
  <c r="D38" i="5"/>
  <c r="D52" i="5"/>
  <c r="D48" i="5"/>
  <c r="D57" i="4"/>
  <c r="D56" i="4"/>
  <c r="D60" i="4"/>
  <c r="D61" i="4"/>
  <c r="D53" i="4"/>
  <c r="D47" i="4"/>
  <c r="D59" i="4"/>
  <c r="D51" i="4"/>
  <c r="D49" i="4"/>
  <c r="D55" i="4"/>
  <c r="D48" i="4"/>
  <c r="D48" i="3"/>
  <c r="D59" i="3"/>
  <c r="D53" i="3"/>
  <c r="D57" i="3"/>
  <c r="D52" i="3"/>
  <c r="D47" i="3"/>
  <c r="D61" i="3"/>
  <c r="D60" i="3"/>
  <c r="D56" i="3"/>
  <c r="D51" i="3"/>
  <c r="D55" i="3"/>
  <c r="D49" i="3"/>
  <c r="D45" i="2"/>
  <c r="D57" i="2"/>
  <c r="D52" i="2"/>
  <c r="D48" i="2"/>
  <c r="D44" i="2"/>
  <c r="D61" i="2"/>
  <c r="D56" i="2"/>
  <c r="D51" i="2"/>
  <c r="D47" i="2"/>
  <c r="D43" i="2"/>
  <c r="D60" i="2"/>
  <c r="D55" i="2"/>
  <c r="D59" i="2"/>
  <c r="D53" i="2"/>
  <c r="D49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</calcChain>
</file>

<file path=xl/sharedStrings.xml><?xml version="1.0" encoding="utf-8"?>
<sst xmlns="http://schemas.openxmlformats.org/spreadsheetml/2006/main" count="3818" uniqueCount="3183">
  <si>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</si>
  <si>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</si>
  <si>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</si>
  <si>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</si>
  <si>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</si>
  <si>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</si>
  <si>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</si>
  <si>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</si>
  <si>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</si>
  <si>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</si>
  <si>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</si>
  <si>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</si>
  <si>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</si>
  <si>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</si>
  <si>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</si>
  <si>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</si>
  <si>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</si>
  <si>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</si>
  <si>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</si>
  <si>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</si>
  <si>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</si>
  <si>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</si>
  <si>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</si>
  <si>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</si>
  <si>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</si>
  <si>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</si>
  <si>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</si>
  <si>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</si>
  <si>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</si>
  <si>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</si>
  <si>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</si>
  <si>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</si>
  <si>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</si>
  <si>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</si>
  <si>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</si>
  <si>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</si>
  <si>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</si>
  <si>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</si>
  <si>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</si>
  <si>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</si>
  <si>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</si>
  <si>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</si>
  <si>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</si>
  <si>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</si>
  <si>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</si>
  <si>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</si>
  <si>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</si>
  <si>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</si>
  <si>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</si>
  <si>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</si>
  <si>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</si>
  <si>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</si>
  <si>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</si>
  <si>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</si>
  <si>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</si>
  <si>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</si>
  <si>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</si>
  <si>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</si>
  <si>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</si>
  <si>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</si>
  <si>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</si>
  <si>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</si>
  <si>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</si>
  <si>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</si>
  <si>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</si>
  <si>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</si>
  <si>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</si>
  <si>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</si>
  <si>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</si>
  <si>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</si>
  <si>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</si>
  <si>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</si>
  <si>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</si>
  <si>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</si>
  <si>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</si>
  <si>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</si>
  <si>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</si>
  <si>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</si>
  <si>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</si>
  <si>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</si>
  <si>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</si>
  <si>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</si>
  <si>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</si>
  <si>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</si>
  <si>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</si>
  <si>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</si>
  <si>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</si>
  <si>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</si>
  <si>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</si>
  <si>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</si>
  <si>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</si>
  <si>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</si>
  <si>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</si>
  <si>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</si>
  <si>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</si>
  <si>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</si>
  <si>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</si>
  <si>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</si>
  <si>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</si>
  <si>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</si>
  <si>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</si>
  <si>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</si>
  <si>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</si>
  <si>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</si>
  <si>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</si>
  <si>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</si>
  <si>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</si>
  <si>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</si>
  <si>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</si>
  <si>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</si>
  <si>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</si>
  <si>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</si>
  <si>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</si>
  <si>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</si>
  <si>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</si>
  <si>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</si>
  <si>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</si>
  <si>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</si>
  <si>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</si>
  <si>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</si>
  <si>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</si>
  <si>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</si>
  <si>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</si>
  <si>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</si>
  <si>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</si>
  <si>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</si>
  <si>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</si>
  <si>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</si>
  <si>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</si>
  <si>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</si>
  <si>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</si>
  <si>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</si>
  <si>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</si>
  <si>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</si>
  <si>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</si>
  <si>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</si>
  <si>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</si>
  <si>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</si>
  <si>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</si>
  <si>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</si>
  <si>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</si>
  <si>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</si>
  <si>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</si>
  <si>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</si>
  <si>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</si>
  <si>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</si>
  <si>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</si>
  <si>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</si>
  <si>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</si>
  <si>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</si>
  <si>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</si>
  <si>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</si>
  <si>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</si>
  <si>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</si>
  <si>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</si>
  <si>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</si>
  <si>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</si>
  <si>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</si>
  <si>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</si>
  <si>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</si>
  <si>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</si>
  <si>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</si>
  <si>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</si>
  <si>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</si>
  <si>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</si>
  <si>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</si>
  <si>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</si>
  <si>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</si>
  <si>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</si>
  <si>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</si>
  <si>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</si>
  <si>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</si>
  <si>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</si>
  <si>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</si>
  <si>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</si>
  <si>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</si>
  <si>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</si>
  <si>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</si>
  <si>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</si>
  <si>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</si>
  <si>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</si>
  <si>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</si>
  <si>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</si>
  <si>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</si>
  <si>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</si>
  <si>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</si>
  <si>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</si>
  <si>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</si>
  <si>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</si>
  <si>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</si>
  <si>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</si>
  <si>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</si>
  <si>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</si>
  <si>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</si>
  <si>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</si>
  <si>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</si>
  <si>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</si>
  <si>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</si>
  <si>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</si>
  <si>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</si>
  <si>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</si>
  <si>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</si>
  <si>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</si>
  <si>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</si>
  <si>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</si>
  <si>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</si>
  <si>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</si>
  <si>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</si>
  <si>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</si>
  <si>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</si>
  <si>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</si>
  <si>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</si>
  <si>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</si>
  <si>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</si>
  <si>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</si>
  <si>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</si>
  <si>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</si>
  <si>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</si>
  <si>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</si>
  <si>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</si>
  <si>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</si>
  <si>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</si>
  <si>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</si>
  <si>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</si>
  <si>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</si>
  <si>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</si>
  <si>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</si>
  <si>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</si>
  <si>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</si>
  <si>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</si>
  <si>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</si>
  <si>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</si>
  <si>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</si>
  <si>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</si>
  <si>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</si>
  <si>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</si>
  <si>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</si>
  <si>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</si>
  <si>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</si>
  <si>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</si>
  <si>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</si>
  <si>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</si>
  <si>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</si>
  <si>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</si>
  <si>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</si>
  <si>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</si>
  <si>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</si>
  <si>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</si>
  <si>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</si>
  <si>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</si>
  <si>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</si>
  <si>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</si>
  <si>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</si>
  <si>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</si>
  <si>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</si>
  <si>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</si>
  <si>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</si>
  <si>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</si>
  <si>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</si>
  <si>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</si>
  <si>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</si>
  <si>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</si>
  <si>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</si>
  <si>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</si>
  <si>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</si>
  <si>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</si>
  <si>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</si>
  <si>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</si>
  <si>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</si>
  <si>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</si>
  <si>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</si>
  <si>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</si>
  <si>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</si>
  <si>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</si>
  <si>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</si>
  <si>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</si>
  <si>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</si>
  <si>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</si>
  <si>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</si>
  <si>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</si>
  <si>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</si>
  <si>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</si>
  <si>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</si>
  <si>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</si>
  <si>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</si>
  <si>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</si>
  <si>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</si>
  <si>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</si>
  <si>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</si>
  <si>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</si>
  <si>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</si>
  <si>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</si>
  <si>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</si>
  <si>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</si>
  <si>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</si>
  <si>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</si>
  <si>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</si>
  <si>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</si>
  <si>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</si>
  <si>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</si>
  <si>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</si>
  <si>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</si>
  <si>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</si>
  <si>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</si>
  <si>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</si>
  <si>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</si>
  <si>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</si>
  <si>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</si>
  <si>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</si>
  <si>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</si>
  <si>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</si>
  <si>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</si>
  <si>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</si>
  <si>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</si>
  <si>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</si>
  <si>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</si>
  <si>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</si>
  <si>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</si>
  <si>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</si>
  <si>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</si>
  <si>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</si>
  <si>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</si>
  <si>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</si>
  <si>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</si>
  <si>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</si>
  <si>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</si>
  <si>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</si>
  <si>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</si>
  <si>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</si>
  <si>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</si>
  <si>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</si>
  <si>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</si>
  <si>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</si>
  <si>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</si>
  <si>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</si>
  <si>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</si>
  <si>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</si>
  <si>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</si>
  <si>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</si>
  <si>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</si>
  <si>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</si>
  <si>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</si>
  <si>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</si>
  <si>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</si>
  <si>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</si>
  <si>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</si>
  <si>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</si>
  <si>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</si>
  <si>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</si>
  <si>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</si>
  <si>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</si>
  <si>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</si>
  <si>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</si>
  <si>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</si>
  <si>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</si>
  <si>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</si>
  <si>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</si>
  <si>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</si>
  <si>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</si>
  <si>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</si>
  <si>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</si>
  <si>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</si>
  <si>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</si>
  <si>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</si>
  <si>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</si>
  <si>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</si>
  <si>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</si>
  <si>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</si>
  <si>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</si>
  <si>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</si>
  <si>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</si>
  <si>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</si>
  <si>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</si>
  <si>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</si>
  <si>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</si>
  <si>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</si>
  <si>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</si>
  <si>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</si>
  <si>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</si>
  <si>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</si>
  <si>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</si>
  <si>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</si>
  <si>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</si>
  <si>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</si>
  <si>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</si>
  <si>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</si>
  <si>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</si>
  <si>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</si>
  <si>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</si>
  <si>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</si>
  <si>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</si>
  <si>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</si>
  <si>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</si>
  <si>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</si>
  <si>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</si>
  <si>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</si>
  <si>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</si>
  <si>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</si>
  <si>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</si>
  <si>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</si>
  <si>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</si>
  <si>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</si>
  <si>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</si>
  <si>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</si>
  <si>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</si>
  <si>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</si>
  <si>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</si>
  <si>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</si>
  <si>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</si>
  <si>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</si>
  <si>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</si>
  <si>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</si>
  <si>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</si>
  <si>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</si>
  <si>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</si>
  <si>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</si>
  <si>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</si>
  <si>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</si>
  <si>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</si>
  <si>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</si>
  <si>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</si>
  <si>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</si>
  <si>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</si>
  <si>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</si>
  <si>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</si>
  <si>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</si>
  <si>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</si>
  <si>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</si>
  <si>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</si>
  <si>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</si>
  <si>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</si>
  <si>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</si>
  <si>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</si>
  <si>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</si>
  <si>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</si>
  <si>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</si>
  <si>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</si>
  <si>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</si>
  <si>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</si>
  <si>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</si>
  <si>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</si>
  <si>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</si>
  <si>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</si>
  <si>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</si>
  <si>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</si>
  <si>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</si>
  <si>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</si>
  <si>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</si>
  <si>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</si>
  <si>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</si>
  <si>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</si>
  <si>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</si>
  <si>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</si>
  <si>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</si>
  <si>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</si>
  <si>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</si>
  <si>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</si>
  <si>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</si>
  <si>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</si>
  <si>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</si>
  <si>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</si>
  <si>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</si>
  <si>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</si>
  <si>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</si>
  <si>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</si>
  <si>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</si>
  <si>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</si>
  <si>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</si>
  <si>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</si>
  <si>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</si>
  <si>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</si>
  <si>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</si>
  <si>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</si>
  <si>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</si>
  <si>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</si>
  <si>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</si>
  <si>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</si>
  <si>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</si>
  <si>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</si>
  <si>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</si>
  <si>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</si>
  <si>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</si>
  <si>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</si>
  <si>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</si>
  <si>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</si>
  <si>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</si>
  <si>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</si>
  <si>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</si>
  <si>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</si>
  <si>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</si>
  <si>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</si>
  <si>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</si>
  <si>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</si>
  <si>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</si>
  <si>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</si>
  <si>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</si>
  <si>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</si>
  <si>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</si>
  <si>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</si>
  <si>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</si>
  <si>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</si>
  <si>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</si>
  <si>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</si>
  <si>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</si>
  <si>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</si>
  <si>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</si>
  <si>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</si>
  <si>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</si>
  <si>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</si>
  <si>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</si>
  <si>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</si>
  <si>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</si>
  <si>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</si>
  <si>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</si>
  <si>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</si>
  <si>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</si>
  <si>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</si>
  <si>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</si>
  <si>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</si>
  <si>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</si>
  <si>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</si>
  <si>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</si>
  <si>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</si>
  <si>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</si>
  <si>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</si>
  <si>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</si>
  <si>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</si>
  <si>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</si>
  <si>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</si>
  <si>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</si>
  <si>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</si>
  <si>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</si>
  <si>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</si>
  <si>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</si>
  <si>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</si>
  <si>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</si>
  <si>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</si>
  <si>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</si>
  <si>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</si>
  <si>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</si>
  <si>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</si>
  <si>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</si>
  <si>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</si>
  <si>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</si>
  <si>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</si>
  <si>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</si>
  <si>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</si>
  <si>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</si>
  <si>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</si>
  <si>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</si>
  <si>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</si>
  <si>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</si>
  <si>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</si>
  <si>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</si>
  <si>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</si>
  <si>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</si>
  <si>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</si>
  <si>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</si>
  <si>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</si>
  <si>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</si>
  <si>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</si>
  <si>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</si>
  <si>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</si>
  <si>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</si>
  <si>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</si>
  <si>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</si>
  <si>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</si>
  <si>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</si>
  <si>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</si>
  <si>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</si>
  <si>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</si>
  <si>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</si>
  <si>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</si>
  <si>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</si>
  <si>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</si>
  <si>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</si>
  <si>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</si>
  <si>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</si>
  <si>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</si>
  <si>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</si>
  <si>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</si>
  <si>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</si>
  <si>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</si>
  <si>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</si>
  <si>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</si>
  <si>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</si>
  <si>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</si>
  <si>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</si>
  <si>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</si>
  <si>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</si>
  <si>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</si>
  <si>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</si>
  <si>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</si>
  <si>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</si>
  <si>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</si>
  <si>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</si>
  <si>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</si>
  <si>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</si>
  <si>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</si>
  <si>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</si>
  <si>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</si>
  <si>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</si>
  <si>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</si>
  <si>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</si>
  <si>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</si>
  <si>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</si>
  <si>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</si>
  <si>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</si>
  <si>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</si>
  <si>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</si>
  <si>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</si>
  <si>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</si>
  <si>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</si>
  <si>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</si>
  <si>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</si>
  <si>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</si>
  <si>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</si>
  <si>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</si>
  <si>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</si>
  <si>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</si>
  <si>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</si>
  <si>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</si>
  <si>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</si>
  <si>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</si>
  <si>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</si>
  <si>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</si>
  <si>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</si>
  <si>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</si>
  <si>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</si>
  <si>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</si>
  <si>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</si>
  <si>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</si>
  <si>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</si>
  <si>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</si>
  <si>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</si>
  <si>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</si>
  <si>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</si>
  <si>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</si>
  <si>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</si>
  <si>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</si>
  <si>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</si>
  <si>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</si>
  <si>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</si>
  <si>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</si>
  <si>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</si>
  <si>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</si>
  <si>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</si>
  <si>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</si>
  <si>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</si>
  <si>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</si>
  <si>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</si>
  <si>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</si>
  <si>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</si>
  <si>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</si>
  <si>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</si>
  <si>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</si>
  <si>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</si>
  <si>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</si>
  <si>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</si>
  <si>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</si>
  <si>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</si>
  <si>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</si>
  <si>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</si>
  <si>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</si>
  <si>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</si>
  <si>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</si>
  <si>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</si>
  <si>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</si>
  <si>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</si>
  <si>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</si>
  <si>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</si>
  <si>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</si>
  <si>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</si>
  <si>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</si>
  <si>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</si>
  <si>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</si>
  <si>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</si>
  <si>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</si>
  <si>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</si>
  <si>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</si>
  <si>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</si>
  <si>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</si>
  <si>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</si>
  <si>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</si>
  <si>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</si>
  <si>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</si>
  <si>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</si>
  <si>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</si>
  <si>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</si>
  <si>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</si>
  <si>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</si>
  <si>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</si>
  <si>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</si>
  <si>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</si>
  <si>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</si>
  <si>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</si>
  <si>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</si>
  <si>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</si>
  <si>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</si>
  <si>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</si>
  <si>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</si>
  <si>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</si>
  <si>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</si>
  <si>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</si>
  <si>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</si>
  <si>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</si>
  <si>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</si>
  <si>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</si>
  <si>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</si>
  <si>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</si>
  <si>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</si>
  <si>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</si>
  <si>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</si>
  <si>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</si>
  <si>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</si>
  <si>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</si>
  <si>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</si>
  <si>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</si>
  <si>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</si>
  <si>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</si>
  <si>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</si>
  <si>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</si>
  <si>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</si>
  <si>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</si>
  <si>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</si>
  <si>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</si>
  <si>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</si>
  <si>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</si>
  <si>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</si>
  <si>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</si>
  <si>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</si>
  <si>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</si>
  <si>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</si>
  <si>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</si>
  <si>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</si>
  <si>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</si>
  <si>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</si>
  <si>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</si>
  <si>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</si>
  <si>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</si>
  <si>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</si>
  <si>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</si>
  <si>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</si>
  <si>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</si>
  <si>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</si>
  <si>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</si>
  <si>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</si>
  <si>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</si>
  <si>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</si>
  <si>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</si>
  <si>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</si>
  <si>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</si>
  <si>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</si>
  <si>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</si>
  <si>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</si>
  <si>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</si>
  <si>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</si>
  <si>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</si>
  <si>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</si>
  <si>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</si>
  <si>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</si>
  <si>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</si>
  <si>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</si>
  <si>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</si>
  <si>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</si>
  <si>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</si>
  <si>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</si>
  <si>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</si>
  <si>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</si>
  <si>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</si>
  <si>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</si>
  <si>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</si>
  <si>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</si>
  <si>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</si>
  <si>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</si>
  <si>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</si>
  <si>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</si>
  <si>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</si>
  <si>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</si>
  <si>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</si>
  <si>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</si>
  <si>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</si>
  <si>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</si>
  <si>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</si>
  <si>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</si>
  <si>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</si>
  <si>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</si>
  <si>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</si>
  <si>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</si>
  <si>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</si>
  <si>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</si>
  <si>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</si>
  <si>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</si>
  <si>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</si>
  <si>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</si>
  <si>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</si>
  <si>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</si>
  <si>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</si>
  <si>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</si>
  <si>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</si>
  <si>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</si>
  <si>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</si>
  <si>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</si>
  <si>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</si>
  <si>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</si>
  <si>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</si>
  <si>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</si>
  <si>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</si>
  <si>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</si>
  <si>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</si>
  <si>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</si>
  <si>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</si>
  <si>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</si>
  <si>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</si>
  <si>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</si>
  <si>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</si>
  <si>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</si>
  <si>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</si>
  <si>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</si>
  <si>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</si>
  <si>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</si>
  <si>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</si>
  <si>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</si>
  <si>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</si>
  <si>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</si>
  <si>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</si>
  <si>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</si>
  <si>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</si>
  <si>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</si>
  <si>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</si>
  <si>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</si>
  <si>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</si>
  <si>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</si>
  <si>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</si>
  <si>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</si>
  <si>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</si>
  <si>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</si>
  <si>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</si>
  <si>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</si>
  <si>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</si>
  <si>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</si>
  <si>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</si>
  <si>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</si>
  <si>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</si>
  <si>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</si>
  <si>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</si>
  <si>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</si>
  <si>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</si>
  <si>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</si>
  <si>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</si>
  <si>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</si>
  <si>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</si>
  <si>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</si>
  <si>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</si>
  <si>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</si>
  <si>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</si>
  <si>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</si>
  <si>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</si>
  <si>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</si>
  <si>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</si>
  <si>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</si>
  <si>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</si>
  <si>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</si>
  <si>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</si>
  <si>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</si>
  <si>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</si>
  <si>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</si>
  <si>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</si>
  <si>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</si>
  <si>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</si>
  <si>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</si>
  <si>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</si>
  <si>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</si>
  <si>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</si>
  <si>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</si>
  <si>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</si>
  <si>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</si>
  <si>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</si>
  <si>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</si>
  <si>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</si>
  <si>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</si>
  <si>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</si>
  <si>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</si>
  <si>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</si>
  <si>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</si>
  <si>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</si>
  <si>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</si>
  <si>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</si>
  <si>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</si>
  <si>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</si>
  <si>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</si>
  <si>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</si>
  <si>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</si>
  <si>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</si>
  <si>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</si>
  <si>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</si>
  <si>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</si>
  <si>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</si>
  <si>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</si>
  <si>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</si>
  <si>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</si>
  <si>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</si>
  <si>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</si>
  <si>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</si>
  <si>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</si>
  <si>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</si>
  <si>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</si>
  <si>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</si>
  <si>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</si>
  <si>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</si>
  <si>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</si>
  <si>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</si>
  <si>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</si>
  <si>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</si>
  <si>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</si>
  <si>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</si>
  <si>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</si>
  <si>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</si>
  <si>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</si>
  <si>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</si>
  <si>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</si>
  <si>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</si>
  <si>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</si>
  <si>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</si>
  <si>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</si>
  <si>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</si>
  <si>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</si>
  <si>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</si>
  <si>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</si>
  <si>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</si>
  <si>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</si>
  <si>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</si>
  <si>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</si>
  <si>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</si>
  <si>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</si>
  <si>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</si>
  <si>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</si>
  <si>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</si>
  <si>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</si>
  <si>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</si>
  <si>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</si>
  <si>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</si>
  <si>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</si>
  <si>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</si>
  <si>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</si>
  <si>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</si>
  <si>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</si>
  <si>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</si>
  <si>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</si>
  <si>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</si>
  <si>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</si>
  <si>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</si>
  <si>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</si>
  <si>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</si>
  <si>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</si>
  <si>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</si>
  <si>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</si>
  <si>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</si>
  <si>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</si>
  <si>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</si>
  <si>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</si>
  <si>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</si>
  <si>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</si>
  <si>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</si>
  <si>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</si>
  <si>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</si>
  <si>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</si>
  <si>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</si>
  <si>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</si>
  <si>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</si>
  <si>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</si>
  <si>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</si>
  <si>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</si>
  <si>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</si>
  <si>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</si>
  <si>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</si>
  <si>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</si>
  <si>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</si>
  <si>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</si>
  <si>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</si>
  <si>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</si>
  <si>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</si>
  <si>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</si>
  <si>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</si>
  <si>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</si>
  <si>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</si>
  <si>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</si>
  <si>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</si>
  <si>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</si>
  <si>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</si>
  <si>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</si>
  <si>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</si>
  <si>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</si>
  <si>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</si>
  <si>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</si>
  <si>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</si>
  <si>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</si>
  <si>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</si>
  <si>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</si>
  <si>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</si>
  <si>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</si>
  <si>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</si>
  <si>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</si>
  <si>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</si>
  <si>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</si>
  <si>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</si>
  <si>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</si>
  <si>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</si>
  <si>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</si>
  <si>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</si>
  <si>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</si>
  <si>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</si>
  <si>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</si>
  <si>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</si>
  <si>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</si>
  <si>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</si>
  <si>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</si>
  <si>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</si>
  <si>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</si>
  <si>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</si>
  <si>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</si>
  <si>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</si>
  <si>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</si>
  <si>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</si>
  <si>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</si>
  <si>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</si>
  <si>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</si>
  <si>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</si>
  <si>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</si>
  <si>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</si>
  <si>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</si>
  <si>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</si>
  <si>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</si>
  <si>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</si>
  <si>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</si>
  <si>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</si>
  <si>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</si>
  <si>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</si>
  <si>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</si>
  <si>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</si>
  <si>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</si>
  <si>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</si>
  <si>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</si>
  <si>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</si>
  <si>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</si>
  <si>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</si>
  <si>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</si>
  <si>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</si>
  <si>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</si>
  <si>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</si>
  <si>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</si>
  <si>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</si>
  <si>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</si>
  <si>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</si>
  <si>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</si>
  <si>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</si>
  <si>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</si>
  <si>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</si>
  <si>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</si>
  <si>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</si>
  <si>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</si>
  <si>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</si>
  <si>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</si>
  <si>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</si>
  <si>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</si>
  <si>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</si>
  <si>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</si>
  <si>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</si>
  <si>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</si>
  <si>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</si>
  <si>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</si>
  <si>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</si>
  <si>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</si>
  <si>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</si>
  <si>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</si>
  <si>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</si>
  <si>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</si>
  <si>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</si>
  <si>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</si>
  <si>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</si>
  <si>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</si>
  <si>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</si>
  <si>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</si>
  <si>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</si>
  <si>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</si>
  <si>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</si>
  <si>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</si>
  <si>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</si>
  <si>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</si>
  <si>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</si>
  <si>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</si>
  <si>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</si>
  <si>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</si>
  <si>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</si>
  <si>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</si>
  <si>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</si>
  <si>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</si>
  <si>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</si>
  <si>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</si>
  <si>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</si>
  <si>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</si>
  <si>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</si>
  <si>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</si>
  <si>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</si>
  <si>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</si>
  <si>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</si>
  <si>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</si>
  <si>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</si>
  <si>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</si>
  <si>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</si>
  <si>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</si>
  <si>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</si>
  <si>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</si>
  <si>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</si>
  <si>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</si>
  <si>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</si>
  <si>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</si>
  <si>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</si>
  <si>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</si>
  <si>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</si>
  <si>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</si>
  <si>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</si>
  <si>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</si>
  <si>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</si>
  <si>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</si>
  <si>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</si>
  <si>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</si>
  <si>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</si>
  <si>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</si>
  <si>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</si>
  <si>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</si>
  <si>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</si>
  <si>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</si>
  <si>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</si>
  <si>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</si>
  <si>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</si>
  <si>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</si>
  <si>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</si>
  <si>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</si>
  <si>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</si>
  <si>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</si>
  <si>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</si>
  <si>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</si>
  <si>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</si>
  <si>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</si>
  <si>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</si>
  <si>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</si>
  <si>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</si>
  <si>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</si>
  <si>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</si>
  <si>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</si>
  <si>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</si>
  <si>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</si>
  <si>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</si>
  <si>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</si>
  <si>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</si>
  <si>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</si>
  <si>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</si>
  <si>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</si>
  <si>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</si>
  <si>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</si>
  <si>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</si>
  <si>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</si>
  <si>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</si>
  <si>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</si>
  <si>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</si>
  <si>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</si>
  <si>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</si>
  <si>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</si>
  <si>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</si>
  <si>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</si>
  <si>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</si>
  <si>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</si>
  <si>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</si>
  <si>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</si>
  <si>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</si>
  <si>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</si>
  <si>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</si>
  <si>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</si>
  <si>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</si>
  <si>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</si>
  <si>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</si>
  <si>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</si>
  <si>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</si>
  <si>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</si>
  <si>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</si>
  <si>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</si>
  <si>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</si>
  <si>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</si>
  <si>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</si>
  <si>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</si>
  <si>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</si>
  <si>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</si>
  <si>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</si>
  <si>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</si>
  <si>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</si>
  <si>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</si>
  <si>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</si>
  <si>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</si>
  <si>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</si>
  <si>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</si>
  <si>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</si>
  <si>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</si>
  <si>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</si>
  <si>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</si>
  <si>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</si>
  <si>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</si>
  <si>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</si>
  <si>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</si>
  <si>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</si>
  <si>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</si>
  <si>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</si>
  <si>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</si>
  <si>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</si>
  <si>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</si>
  <si>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</si>
  <si>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</si>
  <si>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</si>
  <si>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</si>
  <si>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</si>
  <si>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</si>
  <si>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</si>
  <si>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</si>
  <si>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</si>
  <si>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</si>
  <si>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</si>
  <si>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</si>
  <si>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</si>
  <si>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</si>
  <si>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</si>
  <si>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</si>
  <si>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</si>
  <si>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</si>
  <si>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</si>
  <si>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</si>
  <si>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</si>
  <si>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</si>
  <si>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</si>
  <si>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</si>
  <si>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</si>
  <si>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</si>
  <si>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</si>
  <si>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</si>
  <si>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</si>
  <si>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</si>
  <si>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</si>
  <si>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</si>
  <si>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</si>
  <si>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</si>
  <si>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</si>
  <si>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</si>
  <si>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</si>
  <si>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</si>
  <si>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</si>
  <si>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</si>
  <si>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</si>
  <si>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</si>
  <si>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</si>
  <si>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</si>
  <si>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</si>
  <si>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</si>
  <si>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</si>
  <si>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</si>
  <si>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</si>
  <si>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</si>
  <si>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</si>
  <si>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</si>
  <si>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</si>
  <si>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</si>
  <si>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</si>
  <si>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</si>
  <si>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</si>
  <si>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</si>
  <si>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</si>
  <si>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</si>
  <si>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</si>
  <si>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</si>
  <si>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</si>
  <si>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</si>
  <si>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</si>
  <si>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</si>
  <si>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</si>
  <si>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</si>
  <si>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</si>
  <si>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</si>
  <si>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</si>
  <si>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</si>
  <si>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</si>
  <si>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</si>
  <si>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</si>
  <si>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</si>
  <si>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</si>
  <si>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</si>
  <si>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</si>
  <si>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</si>
  <si>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</si>
  <si>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</si>
  <si>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</si>
  <si>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</si>
  <si>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</si>
  <si>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</si>
  <si>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</si>
  <si>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</si>
  <si>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</si>
  <si>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</si>
  <si>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</si>
  <si>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</si>
  <si>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</si>
  <si>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</si>
  <si>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</si>
  <si>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</si>
  <si>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</si>
  <si>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</si>
  <si>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</si>
  <si>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</si>
  <si>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</si>
  <si>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</si>
  <si>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</si>
  <si>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</si>
  <si>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</si>
  <si>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</si>
  <si>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</si>
  <si>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</si>
  <si>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</si>
  <si>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</si>
  <si>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</si>
  <si>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</si>
  <si>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</si>
  <si>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</si>
  <si>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</si>
  <si>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</si>
  <si>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</si>
  <si>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</si>
  <si>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</si>
  <si>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</si>
  <si>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</si>
  <si>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</si>
  <si>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</si>
  <si>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</si>
  <si>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</si>
  <si>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</si>
  <si>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</si>
  <si>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</si>
  <si>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</si>
  <si>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</si>
  <si>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</si>
  <si>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</si>
  <si>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</si>
  <si>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</si>
  <si>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</si>
  <si>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</si>
  <si>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</si>
  <si>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</si>
  <si>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</si>
  <si>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</si>
  <si>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</si>
  <si>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</si>
  <si>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</si>
  <si>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</si>
  <si>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</si>
  <si>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</si>
  <si>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</si>
  <si>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</si>
  <si>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</si>
  <si>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</si>
  <si>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</si>
  <si>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</si>
  <si>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</si>
  <si>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</si>
  <si>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</si>
  <si>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</si>
  <si>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</si>
  <si>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</si>
  <si>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</si>
  <si>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</si>
  <si>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</si>
  <si>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</si>
  <si>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</si>
  <si>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</si>
  <si>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</si>
  <si>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</si>
  <si>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</si>
  <si>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</si>
  <si>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</si>
  <si>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</si>
  <si>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</si>
  <si>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</si>
  <si>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</si>
  <si>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</si>
  <si>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</si>
  <si>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</si>
  <si>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</si>
  <si>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</si>
  <si>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</si>
  <si>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</si>
  <si>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</si>
  <si>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</si>
  <si>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</si>
  <si>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</si>
  <si>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</si>
  <si>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</si>
  <si>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</si>
  <si>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</si>
  <si>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</si>
  <si>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</si>
  <si>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</si>
  <si>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</si>
  <si>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</si>
  <si>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</si>
  <si>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</si>
  <si>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</si>
  <si>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</si>
  <si>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</si>
  <si>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</si>
  <si>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</si>
  <si>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</si>
  <si>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</si>
  <si>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</si>
  <si>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</si>
  <si>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</si>
  <si>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</si>
  <si>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</si>
  <si>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</si>
  <si>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</si>
  <si>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</si>
  <si>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</si>
  <si>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</si>
  <si>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</si>
  <si>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</si>
  <si>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</si>
  <si>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</si>
  <si>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</si>
  <si>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</si>
  <si>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</si>
  <si>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</si>
  <si>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</si>
  <si>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</si>
  <si>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</si>
  <si>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</si>
  <si>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</si>
  <si>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</si>
  <si>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</si>
  <si>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</si>
  <si>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</si>
  <si>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</si>
  <si>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</si>
  <si>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</si>
  <si>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</si>
  <si>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</si>
  <si>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</si>
  <si>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</si>
  <si>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</si>
  <si>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</si>
  <si>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</si>
  <si>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</si>
  <si>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</si>
  <si>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</si>
  <si>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</si>
  <si>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</si>
  <si>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</si>
  <si>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</si>
  <si>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</si>
  <si>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</si>
  <si>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</si>
  <si>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</si>
  <si>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</si>
  <si>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</si>
  <si>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</si>
  <si>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</si>
  <si>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</si>
  <si>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</si>
  <si>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</si>
  <si>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</si>
  <si>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</si>
  <si>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</si>
  <si>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</si>
  <si>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</si>
  <si>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</si>
  <si>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</si>
  <si>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</si>
  <si>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</si>
  <si>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</si>
  <si>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</si>
  <si>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</si>
  <si>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</si>
  <si>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</si>
  <si>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</si>
  <si>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</si>
  <si>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</si>
  <si>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</si>
  <si>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</si>
  <si>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</si>
  <si>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</si>
  <si>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</si>
  <si>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</si>
  <si>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</si>
  <si>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</si>
  <si>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</si>
  <si>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</si>
  <si>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</si>
  <si>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</si>
  <si>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</si>
  <si>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</si>
  <si>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</si>
  <si>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</si>
  <si>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</si>
  <si>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</si>
  <si>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</si>
  <si>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</si>
  <si>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</si>
  <si>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</si>
  <si>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</si>
  <si>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</si>
  <si>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</si>
  <si>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</si>
  <si>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</si>
  <si>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</si>
  <si>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</si>
  <si>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</si>
  <si>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</si>
  <si>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</si>
  <si>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</si>
  <si>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</si>
  <si>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</si>
  <si>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</si>
  <si>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</si>
  <si>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</si>
  <si>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</si>
  <si>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</si>
  <si>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</si>
  <si>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</si>
  <si>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</si>
  <si>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</si>
  <si>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</si>
  <si>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</si>
  <si>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</si>
  <si>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</si>
  <si>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</si>
  <si>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</si>
  <si>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</si>
  <si>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</si>
  <si>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</si>
  <si>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</si>
  <si>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</si>
  <si>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</si>
  <si>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</si>
  <si>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</si>
  <si>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</si>
  <si>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</si>
  <si>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</si>
  <si>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</si>
  <si>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</si>
  <si>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</si>
  <si>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</si>
  <si>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</si>
  <si>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</si>
  <si>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</si>
  <si>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</si>
  <si>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</si>
  <si>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</si>
  <si>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</si>
  <si>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</si>
  <si>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</si>
  <si>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</si>
  <si>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</si>
  <si>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</si>
  <si>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</si>
  <si>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</si>
  <si>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</si>
  <si>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</si>
  <si>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</si>
  <si>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</si>
  <si>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</si>
  <si>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</si>
  <si>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</si>
  <si>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</si>
  <si>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</si>
  <si>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</si>
  <si>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</si>
  <si>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</si>
  <si>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</si>
  <si>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</si>
  <si>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</si>
  <si>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</si>
  <si>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</si>
  <si>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</si>
  <si>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</si>
  <si>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</si>
  <si>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</si>
  <si>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</si>
  <si>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</si>
  <si>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</si>
  <si>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</si>
  <si>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</si>
  <si>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</si>
  <si>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</si>
  <si>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</si>
  <si>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</si>
  <si>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</si>
  <si>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</si>
  <si>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</si>
  <si>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</si>
  <si>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</si>
  <si>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</si>
  <si>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</si>
  <si>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</si>
  <si>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</si>
  <si>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</si>
  <si>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</si>
  <si>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</si>
  <si>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</si>
  <si>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</si>
  <si>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</si>
  <si>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</si>
  <si>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</si>
  <si>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</si>
  <si>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</si>
  <si>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</si>
  <si>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</si>
  <si>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</si>
  <si>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</si>
  <si>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</si>
  <si>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</si>
  <si>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</si>
  <si>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</si>
  <si>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</si>
  <si>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</si>
  <si>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</si>
  <si>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</si>
  <si>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</si>
  <si>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</si>
  <si>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</si>
  <si>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</si>
  <si>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</si>
  <si>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</si>
  <si>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</si>
  <si>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</si>
  <si>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</si>
  <si>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</si>
  <si>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</si>
  <si>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</si>
  <si>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</si>
  <si>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</si>
  <si>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</si>
  <si>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</si>
  <si>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</si>
  <si>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</si>
  <si>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</si>
  <si>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</si>
  <si>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</si>
  <si>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</si>
  <si>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</si>
  <si>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</si>
  <si>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</si>
  <si>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</si>
  <si>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</si>
  <si>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</si>
  <si>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</si>
  <si>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</si>
  <si>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</si>
  <si>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</si>
  <si>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</si>
  <si>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</si>
  <si>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</si>
  <si>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</si>
  <si>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</si>
  <si>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</si>
  <si>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</si>
  <si>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</si>
  <si>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</si>
  <si>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</si>
  <si>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</si>
  <si>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</si>
  <si>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</si>
  <si>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</si>
  <si>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</si>
  <si>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</si>
  <si>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</si>
  <si>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</si>
  <si>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</si>
  <si>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</si>
  <si>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</si>
  <si>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</si>
  <si>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</si>
  <si>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</si>
  <si>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</si>
  <si>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</si>
  <si>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</si>
  <si>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</si>
  <si>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</si>
  <si>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</si>
  <si>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</si>
  <si>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</si>
  <si>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</si>
  <si>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</si>
  <si>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</si>
  <si>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</si>
  <si>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</si>
  <si>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</si>
  <si>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</si>
  <si>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</si>
  <si>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</si>
  <si>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</si>
  <si>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</si>
  <si>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</si>
  <si>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</si>
  <si>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</si>
  <si>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</si>
  <si>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</si>
  <si>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</si>
  <si>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</si>
  <si>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</si>
  <si>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</si>
  <si>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</si>
  <si>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</si>
  <si>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</si>
  <si>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</si>
  <si>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</si>
  <si>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</si>
  <si>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</si>
  <si>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</si>
  <si>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</si>
  <si>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</si>
  <si>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</si>
  <si>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</si>
  <si>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</si>
  <si>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</si>
  <si>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</si>
  <si>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</si>
  <si>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</si>
  <si>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</si>
  <si>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</si>
  <si>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</si>
  <si>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</si>
  <si>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</si>
  <si>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</si>
  <si>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</si>
  <si>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</si>
  <si>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</si>
  <si>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</si>
  <si>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</si>
  <si>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</si>
  <si>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</si>
  <si>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</si>
  <si>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</si>
  <si>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</si>
  <si>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</si>
  <si>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</si>
  <si>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</si>
  <si>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</si>
  <si>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</si>
  <si>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</si>
  <si>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</si>
  <si>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</si>
  <si>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</si>
  <si>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</si>
  <si>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</si>
  <si>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</si>
  <si>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</si>
  <si>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</si>
  <si>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</si>
  <si>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</si>
  <si>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</si>
  <si>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</si>
  <si>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</si>
  <si>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</si>
  <si>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</si>
  <si>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</si>
  <si>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</si>
  <si>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</si>
  <si>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</si>
  <si>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</si>
  <si>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</si>
  <si>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</si>
  <si>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</si>
  <si>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</si>
  <si>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</si>
  <si>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</si>
  <si>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</si>
  <si>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</si>
  <si>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</si>
  <si>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</si>
  <si>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</si>
  <si>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</si>
  <si>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</si>
  <si>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</si>
  <si>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</si>
  <si>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</si>
  <si>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</si>
  <si>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</si>
  <si>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</si>
  <si>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</si>
  <si>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</si>
  <si>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</si>
  <si>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</si>
  <si>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</si>
  <si>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</si>
  <si>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</si>
  <si>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</si>
  <si>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</si>
  <si>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</si>
  <si>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</si>
  <si>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</si>
  <si>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</si>
  <si>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</si>
  <si>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</si>
  <si>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</si>
  <si>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</si>
  <si>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</si>
  <si>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</si>
  <si>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</si>
  <si>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</si>
  <si>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</si>
  <si>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</si>
  <si>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</si>
  <si>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</si>
  <si>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</si>
  <si>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</si>
  <si>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</si>
  <si>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</si>
  <si>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</si>
  <si>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</si>
  <si>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</si>
  <si>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</si>
  <si>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</si>
  <si>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</si>
  <si>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</si>
  <si>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</si>
  <si>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</si>
  <si>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</si>
  <si>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</si>
  <si>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</si>
  <si>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</si>
  <si>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</si>
  <si>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</si>
  <si>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</si>
  <si>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</si>
  <si>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</si>
  <si>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</si>
  <si>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</si>
  <si>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</si>
  <si>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</si>
  <si>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</si>
  <si>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</si>
  <si>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</si>
  <si>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</si>
  <si>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</si>
  <si>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</si>
  <si>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</si>
  <si>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</si>
  <si>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</si>
  <si>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</si>
  <si>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</si>
  <si>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</si>
  <si>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</si>
  <si>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</si>
  <si>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</si>
  <si>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</si>
  <si>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</si>
  <si>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</si>
  <si>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</si>
  <si>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</si>
  <si>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</si>
  <si>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</si>
  <si>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</si>
  <si>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</si>
  <si>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</si>
  <si>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</si>
  <si>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</si>
  <si>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</si>
  <si>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</si>
  <si>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</si>
  <si>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</si>
  <si>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</si>
  <si>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</si>
  <si>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</si>
  <si>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</si>
  <si>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</si>
  <si>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</si>
  <si>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</si>
  <si>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</si>
  <si>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</si>
  <si>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</si>
  <si>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</si>
  <si>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</si>
  <si>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</si>
  <si>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</si>
  <si>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</si>
  <si>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</si>
  <si>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</si>
  <si>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</si>
  <si>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</si>
  <si>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</si>
  <si>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</si>
  <si>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</si>
  <si>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</si>
  <si>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</si>
  <si>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</si>
  <si>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</si>
  <si>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</si>
  <si>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</si>
  <si>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</si>
  <si>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</si>
  <si>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</si>
  <si>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</si>
  <si>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</si>
  <si>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</si>
  <si>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</si>
  <si>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</si>
  <si>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</si>
  <si>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</si>
  <si>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</si>
  <si>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</si>
  <si>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</si>
  <si>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</si>
  <si>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</si>
  <si>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</si>
  <si>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</si>
  <si>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</si>
  <si>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</si>
  <si>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</si>
  <si>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</si>
  <si>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</si>
  <si>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</si>
  <si>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</si>
  <si>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</si>
  <si>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</si>
  <si>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</si>
  <si>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</si>
  <si>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</si>
  <si>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</si>
  <si>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</si>
  <si>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</si>
  <si>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</si>
  <si>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</si>
  <si>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</si>
  <si>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</si>
  <si>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</si>
  <si>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</si>
  <si>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</si>
  <si>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</si>
  <si>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</si>
  <si>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</si>
  <si>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</si>
  <si>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</si>
  <si>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</si>
  <si>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</si>
  <si>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</si>
  <si>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</si>
  <si>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</si>
  <si>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</si>
  <si>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</si>
  <si>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</si>
  <si>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</si>
  <si>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</si>
  <si>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</si>
  <si>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</si>
  <si>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</si>
  <si>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</si>
  <si>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</si>
  <si>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</si>
  <si>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</si>
  <si>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</si>
  <si>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</si>
  <si>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</si>
  <si>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</si>
  <si>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</si>
  <si>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</si>
  <si>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</si>
  <si>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</si>
  <si>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</si>
  <si>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</si>
  <si>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</si>
  <si>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</si>
  <si>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</si>
  <si>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</si>
  <si>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</si>
  <si>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</si>
  <si>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</si>
  <si>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</si>
  <si>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</si>
  <si>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</si>
  <si>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</si>
  <si>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</si>
  <si>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</si>
  <si>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</si>
  <si>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</si>
  <si>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</si>
  <si>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</si>
  <si>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</si>
  <si>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</si>
  <si>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</si>
  <si>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</si>
  <si>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</si>
  <si>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</si>
  <si>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</si>
  <si>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</si>
  <si>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</si>
  <si>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</si>
  <si>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</si>
  <si>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</si>
  <si>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</si>
  <si>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</si>
  <si>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</si>
  <si>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</si>
  <si>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</si>
  <si>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</si>
  <si>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</si>
  <si>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</si>
  <si>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</si>
  <si>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</si>
  <si>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</si>
  <si>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</si>
  <si>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</si>
  <si>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</si>
  <si>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</si>
  <si>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</si>
  <si>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</si>
  <si>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</si>
  <si>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</si>
  <si>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</si>
  <si>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</si>
  <si>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</si>
  <si>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</si>
  <si>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</si>
  <si>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</si>
  <si>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</si>
  <si>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</si>
  <si>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</si>
  <si>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</si>
  <si>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</si>
  <si>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</si>
  <si>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</si>
  <si>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</si>
  <si>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</si>
  <si>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</si>
  <si>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</si>
  <si>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</si>
  <si>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</si>
  <si>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</si>
  <si>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</si>
  <si>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</si>
  <si>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</si>
  <si>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</si>
  <si>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</si>
  <si>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</si>
  <si>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</si>
  <si>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</si>
  <si>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</si>
  <si>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</si>
  <si>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</si>
  <si>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</si>
  <si>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</si>
  <si>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</si>
  <si>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</si>
  <si>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</si>
  <si>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</si>
  <si>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</si>
  <si>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</si>
  <si>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</si>
  <si>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</si>
  <si>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</si>
  <si>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</si>
  <si>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</si>
  <si>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</si>
  <si>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</si>
  <si>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</si>
  <si>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</si>
  <si>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</si>
  <si>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</si>
  <si>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</si>
  <si>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</si>
  <si>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</si>
  <si>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</si>
  <si>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</si>
  <si>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</si>
  <si>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</si>
  <si>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</si>
  <si>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</si>
  <si>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</si>
  <si>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</si>
  <si>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</si>
  <si>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</si>
  <si>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</si>
  <si>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</si>
  <si>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</si>
  <si>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</si>
  <si>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</si>
  <si>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</si>
  <si>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</si>
  <si>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</si>
  <si>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</si>
  <si>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</si>
  <si>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</si>
  <si>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</si>
  <si>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</si>
  <si>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</si>
  <si>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</si>
  <si>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</si>
  <si>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</si>
  <si>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</si>
  <si>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</si>
  <si>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</si>
  <si>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</si>
  <si>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</si>
  <si>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</si>
  <si>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</si>
  <si>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</si>
  <si>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</si>
  <si>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</si>
  <si>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</si>
  <si>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</si>
  <si>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</si>
  <si>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</si>
  <si>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</si>
  <si>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</si>
  <si>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</si>
  <si>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</si>
  <si>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</si>
  <si>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</si>
  <si>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</si>
  <si>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</si>
  <si>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</si>
  <si>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</si>
  <si>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</si>
  <si>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</si>
  <si>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</si>
  <si>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</si>
  <si>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</si>
  <si>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</si>
  <si>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</si>
  <si>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</si>
  <si>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</si>
  <si>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</si>
  <si>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</si>
  <si>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</si>
  <si>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</si>
  <si>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</si>
  <si>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</si>
  <si>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</si>
  <si>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</si>
  <si>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</si>
  <si>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</si>
  <si>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</si>
  <si>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</si>
  <si>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</si>
  <si>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</si>
  <si>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</si>
  <si>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</si>
  <si>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</si>
  <si>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</si>
  <si>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</si>
  <si>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</si>
  <si>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</si>
  <si>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</si>
  <si>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</si>
  <si>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</si>
  <si>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</si>
  <si>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</si>
  <si>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</si>
  <si>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</si>
  <si>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</si>
  <si>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</si>
  <si>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</si>
  <si>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</si>
  <si>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</si>
  <si>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</si>
  <si>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</si>
  <si>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</si>
  <si>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</si>
  <si>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</si>
  <si>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</si>
  <si>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</si>
  <si>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</si>
  <si>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</si>
  <si>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</si>
  <si>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</si>
  <si>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</si>
  <si>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</si>
  <si>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</si>
  <si>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</si>
  <si>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</si>
  <si>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</si>
  <si>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</si>
  <si>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</si>
  <si>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</si>
  <si>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</si>
  <si>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</si>
  <si>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</si>
  <si>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</si>
  <si>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</si>
  <si>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</si>
  <si>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</si>
  <si>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</si>
  <si>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</si>
  <si>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</si>
  <si>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</si>
  <si>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</si>
  <si>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</si>
  <si>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</si>
  <si>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</si>
  <si>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</si>
  <si>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</si>
  <si>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</si>
  <si>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</si>
  <si>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</si>
  <si>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</si>
  <si>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</si>
  <si>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</si>
  <si>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</si>
  <si>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</si>
  <si>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</si>
  <si>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</si>
  <si>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</si>
  <si>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</si>
  <si>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</si>
  <si>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</si>
  <si>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</si>
  <si>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</si>
  <si>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</si>
  <si>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</si>
  <si>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</si>
  <si>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</si>
  <si>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</si>
  <si>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</si>
  <si>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</si>
  <si>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</si>
  <si>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</si>
  <si>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</si>
  <si>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</si>
  <si>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</si>
  <si>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</si>
  <si>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</si>
  <si>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</si>
  <si>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</si>
  <si>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</si>
  <si>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</si>
  <si>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</si>
  <si>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</si>
  <si>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</si>
  <si>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</si>
  <si>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</si>
  <si>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</si>
  <si>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</si>
  <si>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</si>
  <si>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</si>
  <si>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</si>
  <si>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</si>
  <si>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</si>
  <si>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</si>
  <si>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</si>
  <si>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</si>
  <si>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</si>
  <si>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</si>
  <si>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</si>
  <si>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</si>
  <si>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</si>
  <si>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</si>
  <si>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</si>
  <si>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</si>
  <si>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</si>
  <si>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</si>
  <si>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</si>
  <si>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</si>
  <si>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</si>
  <si>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</si>
  <si>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</si>
  <si>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</si>
  <si>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</si>
  <si>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</si>
  <si>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</si>
  <si>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</si>
  <si>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</si>
  <si>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</si>
  <si>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</si>
  <si>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</si>
  <si>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</si>
  <si>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</si>
  <si>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</si>
  <si>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</si>
  <si>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</si>
  <si>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</si>
  <si>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</si>
  <si>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</si>
  <si>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</si>
  <si>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</si>
  <si>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</si>
  <si>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</si>
  <si>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</si>
  <si>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</si>
  <si>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</si>
  <si>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</si>
  <si>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</si>
  <si>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</si>
  <si>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</si>
  <si>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</si>
  <si>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</si>
  <si>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</si>
  <si>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</si>
  <si>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</si>
  <si>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</si>
  <si>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</si>
  <si>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</si>
  <si>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</si>
  <si>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</si>
  <si>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</si>
  <si>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</si>
  <si>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</si>
  <si>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</si>
  <si>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</si>
  <si>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</si>
  <si>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</si>
  <si>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</si>
  <si>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</si>
  <si>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</si>
  <si>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</si>
  <si>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</si>
  <si>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</si>
  <si>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</si>
  <si>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</si>
  <si>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</si>
  <si>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</si>
  <si>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</si>
  <si>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</si>
  <si>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</si>
  <si>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</si>
  <si>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</si>
  <si>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</si>
  <si>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</si>
  <si>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</si>
  <si>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</si>
  <si>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</si>
  <si>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</si>
  <si>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</si>
  <si>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</si>
  <si>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</si>
  <si>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</si>
  <si>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</si>
  <si>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</si>
  <si>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</si>
  <si>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</si>
  <si>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</si>
  <si>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</si>
  <si>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</si>
  <si>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</si>
  <si>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</si>
  <si>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</si>
  <si>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</si>
  <si>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</si>
  <si>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</si>
  <si>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</si>
  <si>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</si>
  <si>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</si>
  <si>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</si>
  <si>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</si>
  <si>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</si>
  <si>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</si>
  <si>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</si>
  <si>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</si>
  <si>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</si>
  <si>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</si>
  <si>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</si>
  <si>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</si>
  <si>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</si>
  <si>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</si>
  <si>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</si>
  <si>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</si>
  <si>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</si>
  <si>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</si>
  <si>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</si>
  <si>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</si>
  <si>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</si>
  <si>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</si>
  <si>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</si>
  <si>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</si>
  <si>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</si>
  <si>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</si>
  <si>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</si>
  <si>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</si>
  <si>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</si>
  <si>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</si>
  <si>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</si>
  <si>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</si>
  <si>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</si>
  <si>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</si>
  <si>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</si>
  <si>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</si>
  <si>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</si>
  <si>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</si>
  <si>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</si>
  <si>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</si>
  <si>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</si>
  <si>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</si>
  <si>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</si>
  <si>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</si>
  <si>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</si>
  <si>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</si>
  <si>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</si>
  <si>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</si>
  <si>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</si>
  <si>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</si>
  <si>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</si>
  <si>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</si>
  <si>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</si>
  <si>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</si>
  <si>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</si>
  <si>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</si>
  <si>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</si>
  <si>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</si>
  <si>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</si>
  <si>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</si>
  <si>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</si>
  <si>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</si>
  <si>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</si>
  <si>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</si>
  <si>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</si>
  <si>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</si>
  <si>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</si>
  <si>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</si>
  <si>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</si>
  <si>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</si>
  <si>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</si>
  <si>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</si>
  <si>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</si>
  <si>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</si>
  <si>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</si>
  <si>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</si>
  <si>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</si>
  <si>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</si>
  <si>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</si>
  <si>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</si>
  <si>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</si>
  <si>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</si>
  <si>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</si>
  <si>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</si>
  <si>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</si>
  <si>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</si>
  <si>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</si>
  <si>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</si>
  <si>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</si>
  <si>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</si>
  <si>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</si>
  <si>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</si>
  <si>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</si>
  <si>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</si>
  <si>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</si>
  <si>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</si>
  <si>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</si>
  <si>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</si>
  <si>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</si>
  <si>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</si>
  <si>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</si>
  <si>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</si>
  <si>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</si>
  <si>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</si>
  <si>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</si>
  <si>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</si>
  <si>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</si>
  <si>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</si>
  <si>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</si>
  <si>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</si>
  <si>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</si>
  <si>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</si>
  <si>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</si>
  <si>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</si>
  <si>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</si>
  <si>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</si>
  <si>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</si>
  <si>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</si>
  <si>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</si>
  <si>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</si>
  <si>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</si>
  <si>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</si>
  <si>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</si>
  <si>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</si>
  <si>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</si>
  <si>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</si>
  <si>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</si>
  <si>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</si>
  <si>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</si>
  <si>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</si>
  <si>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</si>
  <si>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</si>
  <si>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</si>
  <si>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</si>
  <si>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</si>
  <si>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</si>
  <si>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</si>
  <si>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</si>
  <si>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</si>
  <si>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</si>
  <si>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</si>
  <si>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</si>
  <si>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</si>
  <si>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</si>
  <si>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</si>
  <si>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</si>
  <si>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</si>
  <si>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</si>
  <si>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</si>
  <si>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</si>
  <si>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</si>
  <si>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</si>
  <si>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</si>
  <si>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</si>
  <si>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</si>
  <si>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</si>
  <si>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</si>
  <si>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</si>
  <si>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</si>
  <si>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</si>
  <si>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</si>
  <si>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</si>
  <si>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</si>
  <si>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</si>
  <si>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</si>
  <si>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</si>
  <si>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</si>
  <si>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</si>
  <si>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</si>
  <si>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</si>
  <si>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</si>
  <si>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</si>
  <si>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</si>
  <si>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</si>
  <si>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</si>
  <si>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</si>
  <si>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</si>
  <si>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</si>
  <si>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</si>
  <si>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</si>
  <si>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</si>
  <si>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</si>
  <si>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</si>
  <si>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</si>
  <si>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</si>
  <si>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</si>
  <si>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</si>
  <si>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</si>
  <si>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</si>
  <si>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</si>
  <si>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</si>
  <si>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</si>
  <si>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</si>
  <si>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</si>
  <si>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</si>
  <si>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</si>
  <si>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</si>
  <si>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</si>
  <si>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</si>
  <si>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</si>
  <si>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</si>
  <si>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</si>
  <si>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</si>
  <si>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</si>
  <si>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</si>
  <si>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</si>
  <si>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</si>
  <si>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</si>
  <si>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</si>
  <si>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</si>
  <si>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</si>
  <si>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</si>
  <si>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</si>
  <si>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</si>
  <si>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</si>
  <si>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</si>
  <si>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</si>
  <si>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</si>
  <si>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</si>
  <si>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</si>
  <si>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</si>
  <si>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</si>
  <si>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</si>
  <si>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</si>
  <si>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</si>
  <si>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</si>
  <si>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</si>
  <si>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</si>
  <si>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</si>
  <si>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</si>
  <si>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</si>
  <si>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</si>
  <si>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</si>
  <si>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</si>
  <si>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</si>
  <si>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</si>
  <si>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</si>
  <si>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</si>
  <si>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</si>
  <si>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</si>
  <si>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</si>
  <si>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</si>
  <si>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</si>
  <si>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</si>
  <si>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</si>
  <si>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</si>
  <si>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</si>
  <si>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</si>
  <si>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</si>
  <si>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</si>
  <si>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</si>
  <si>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</si>
  <si>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</si>
  <si>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</si>
  <si>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</si>
  <si>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</si>
  <si>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</si>
  <si>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</si>
  <si>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</si>
  <si>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</si>
  <si>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</si>
  <si>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</si>
  <si>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</si>
  <si>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</si>
  <si>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</si>
  <si>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</si>
  <si>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</si>
  <si>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</si>
  <si>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</si>
  <si>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</si>
  <si>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</si>
  <si>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</si>
  <si>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</si>
  <si>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</si>
  <si>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</si>
  <si>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</si>
  <si>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</si>
  <si>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</si>
  <si>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</si>
  <si>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</si>
  <si>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</si>
  <si>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</si>
  <si>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</si>
  <si>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</si>
  <si>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</si>
  <si>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</si>
  <si>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</si>
  <si>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</si>
  <si>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</si>
  <si>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</si>
  <si>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</si>
  <si>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</si>
  <si>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</si>
  <si>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</si>
  <si>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</si>
  <si>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</si>
  <si>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</si>
  <si>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</si>
  <si>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</si>
  <si>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</si>
  <si>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</si>
  <si>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</si>
  <si>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</si>
  <si>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</si>
  <si>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</si>
  <si>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</si>
  <si>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</si>
  <si>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</si>
  <si>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</si>
  <si>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</si>
  <si>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</si>
  <si>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</si>
  <si>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</si>
  <si>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</si>
  <si>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</si>
  <si>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</si>
  <si>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</si>
  <si>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</si>
  <si>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</si>
  <si>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</si>
  <si>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</si>
  <si>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</si>
  <si>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</si>
  <si>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</si>
  <si>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</si>
  <si>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</si>
  <si>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</si>
  <si>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</si>
  <si>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</si>
  <si>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</si>
  <si>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</si>
  <si>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</si>
  <si>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</si>
  <si>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</si>
  <si>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</si>
  <si>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</si>
  <si>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</si>
  <si>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</si>
  <si>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</si>
  <si>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</si>
  <si>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</si>
  <si>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</si>
  <si>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</si>
  <si>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</si>
  <si>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</si>
  <si>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</si>
  <si>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</si>
  <si>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</si>
  <si>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</si>
  <si>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</si>
  <si>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</si>
  <si>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</si>
  <si>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</si>
  <si>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</si>
  <si>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</si>
  <si>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</si>
  <si>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</si>
  <si>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</si>
  <si>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</si>
  <si>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</si>
  <si>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</si>
  <si>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</si>
  <si>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</si>
  <si>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</si>
  <si>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</si>
  <si>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</si>
  <si>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</si>
  <si>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</si>
  <si>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</si>
  <si>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</si>
  <si>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</si>
  <si>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</si>
  <si>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</si>
  <si>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</si>
  <si>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</si>
  <si>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</si>
  <si>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</si>
  <si>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</si>
  <si>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</si>
  <si>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</si>
  <si>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</si>
  <si>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</si>
  <si>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</si>
  <si>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</si>
  <si>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</si>
  <si>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</si>
  <si>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</si>
  <si>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</si>
  <si>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</si>
  <si>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</si>
  <si>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</si>
  <si>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</si>
  <si>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</si>
  <si>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</si>
  <si>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</si>
  <si>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</si>
  <si>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</si>
  <si>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</si>
  <si>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</si>
  <si>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</si>
  <si>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</si>
  <si>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</si>
  <si>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</si>
  <si>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</si>
  <si>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</si>
  <si>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</si>
  <si>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</si>
  <si>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</si>
  <si>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</si>
  <si>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</si>
  <si>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</si>
  <si>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</si>
  <si>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</si>
  <si>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</si>
  <si>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</si>
  <si>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</si>
  <si>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</si>
  <si>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</si>
  <si>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</si>
  <si>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</si>
  <si>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</si>
  <si>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</si>
  <si>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</si>
  <si>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</si>
  <si>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</si>
  <si>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</si>
  <si>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</si>
  <si>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</si>
  <si>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</si>
  <si>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</si>
  <si>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</si>
  <si>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</si>
  <si>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</si>
  <si>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</si>
  <si>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</si>
  <si>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</si>
  <si>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</si>
  <si>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</si>
  <si>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</si>
  <si>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</si>
  <si>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</si>
  <si>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</si>
  <si>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</si>
  <si>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</si>
  <si>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</si>
  <si>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</si>
  <si>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</si>
  <si>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</si>
  <si>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</si>
  <si>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</si>
  <si>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</si>
  <si>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</si>
  <si>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</si>
  <si>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</si>
  <si>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</si>
  <si>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</si>
  <si>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</si>
  <si>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</si>
  <si>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</si>
  <si>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</si>
  <si>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</si>
  <si>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</si>
  <si>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</si>
  <si>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</si>
  <si>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</si>
  <si>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</si>
  <si>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</si>
  <si>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</si>
  <si>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</si>
  <si>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</si>
  <si>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</si>
  <si>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</si>
  <si>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</si>
  <si>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</si>
  <si>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</si>
  <si>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</si>
  <si>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</si>
  <si>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</si>
  <si>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</si>
  <si>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</si>
  <si>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</si>
  <si>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</si>
  <si>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</si>
  <si>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</si>
  <si>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</si>
  <si>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</si>
  <si>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</si>
  <si>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</si>
  <si>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</si>
  <si>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</si>
  <si>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</si>
  <si>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</si>
  <si>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</si>
  <si>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</si>
  <si>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</si>
  <si>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</si>
  <si>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</si>
  <si>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</si>
  <si>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</si>
  <si>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</si>
  <si>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</si>
  <si>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</si>
  <si>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</si>
  <si>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</si>
  <si>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</si>
  <si>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</si>
  <si>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</si>
  <si>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</si>
  <si>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</si>
  <si>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</si>
  <si>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</si>
  <si>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</si>
  <si>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</si>
  <si>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</si>
  <si>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</si>
  <si>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</si>
  <si>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</si>
  <si>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</si>
  <si>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</si>
  <si>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</si>
  <si>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</si>
  <si>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</si>
  <si>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</si>
  <si>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</si>
  <si>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</si>
  <si>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</si>
  <si>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</si>
  <si>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</si>
  <si>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</si>
  <si>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</si>
  <si>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</si>
  <si>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</si>
  <si>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</si>
  <si>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</si>
  <si>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</si>
  <si>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</si>
  <si>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</si>
  <si>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</si>
  <si>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</si>
  <si>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</si>
  <si>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</si>
  <si>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</si>
  <si>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</si>
  <si>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</si>
  <si>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</si>
  <si>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</si>
  <si>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</si>
  <si>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</si>
  <si>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</si>
  <si>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</si>
  <si>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</si>
  <si>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</si>
  <si>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</si>
  <si>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</si>
  <si>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</si>
  <si>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</si>
  <si>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</si>
  <si>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</si>
  <si>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</si>
  <si>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</si>
  <si>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</si>
  <si>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</si>
  <si>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</si>
  <si>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</si>
  <si>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</si>
  <si>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</si>
  <si>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</si>
  <si>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</si>
  <si>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</si>
  <si>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</si>
  <si>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</si>
  <si>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</si>
  <si>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</si>
  <si>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</si>
  <si>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</si>
  <si>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</si>
  <si>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</si>
  <si>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</si>
  <si>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</si>
  <si>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</si>
  <si>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</si>
  <si>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</si>
  <si>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</si>
  <si>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</si>
  <si>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</si>
  <si>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</si>
  <si>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</si>
  <si>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</si>
  <si>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</si>
  <si>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</si>
  <si>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</si>
  <si>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</si>
  <si>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</si>
  <si>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</si>
  <si>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</si>
  <si>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</si>
  <si>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</si>
  <si>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</si>
  <si>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</si>
  <si>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</si>
  <si>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</si>
  <si>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</si>
  <si>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</si>
  <si>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</si>
  <si>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</si>
  <si>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</si>
  <si>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</si>
  <si>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</si>
  <si>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</si>
  <si>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</si>
  <si>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</si>
  <si>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</si>
  <si>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</si>
  <si>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</si>
  <si>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</si>
  <si>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</si>
  <si>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</si>
  <si>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</si>
  <si>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</si>
  <si>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</si>
  <si>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</si>
  <si>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</si>
  <si>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</si>
  <si>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</si>
  <si>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</si>
  <si>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</si>
  <si>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</si>
  <si>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</si>
  <si>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</si>
  <si>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</si>
  <si>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</si>
  <si>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</si>
  <si>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</si>
  <si>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</si>
  <si>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</si>
  <si>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</si>
  <si>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</si>
  <si>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</si>
  <si>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</si>
  <si>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</si>
  <si>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</si>
  <si>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</si>
  <si>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</si>
  <si>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</si>
  <si>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</si>
  <si>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</si>
  <si>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</si>
  <si>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</si>
  <si>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</si>
  <si>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</si>
  <si>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</si>
  <si>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</si>
  <si>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</si>
  <si>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</si>
  <si>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</si>
  <si>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</si>
  <si>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</si>
  <si>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</si>
  <si>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</si>
  <si>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</si>
  <si>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</si>
  <si>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</si>
  <si>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</si>
  <si>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</si>
  <si>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</si>
  <si>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</si>
  <si>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</si>
  <si>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</si>
  <si>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</si>
  <si>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</si>
  <si>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</si>
  <si>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</si>
  <si>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</si>
  <si>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</si>
  <si>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</si>
  <si>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</si>
  <si>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</si>
  <si>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</si>
  <si>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</si>
  <si>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</si>
  <si>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</si>
  <si>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</si>
  <si>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</si>
  <si>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</si>
  <si>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</si>
  <si>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</si>
  <si>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</si>
  <si>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</si>
  <si>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</si>
  <si>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</si>
  <si>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</si>
  <si>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</si>
  <si>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</si>
  <si>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</si>
  <si>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</si>
  <si>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</si>
  <si>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</si>
  <si>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</si>
  <si>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</si>
  <si>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</si>
  <si>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</si>
  <si>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</si>
  <si>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</si>
  <si>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</si>
  <si>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</si>
  <si>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</si>
  <si>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</si>
  <si>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</si>
  <si>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</si>
  <si>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</si>
  <si>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</si>
  <si>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</si>
  <si>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</si>
  <si>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</si>
  <si>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</si>
  <si>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</si>
  <si>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</si>
  <si>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</si>
  <si>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</si>
  <si>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</si>
  <si>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</si>
  <si>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</si>
  <si>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</si>
  <si>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</si>
  <si>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</si>
  <si>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</si>
  <si>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</si>
  <si>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</si>
  <si>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</si>
  <si>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</si>
  <si>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</si>
  <si>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</si>
  <si>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</si>
  <si>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</si>
  <si>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</si>
  <si>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</si>
  <si>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</si>
  <si>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</si>
  <si>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</si>
  <si>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</si>
  <si>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</si>
  <si>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</si>
  <si>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</si>
  <si>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</si>
  <si>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</si>
  <si>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</si>
  <si>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</si>
  <si>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</si>
  <si>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</si>
  <si>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</si>
  <si>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</si>
  <si>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</si>
  <si>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</si>
  <si>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</si>
  <si>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</si>
  <si>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</si>
  <si>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</si>
  <si>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</si>
  <si>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</si>
  <si>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</si>
  <si>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</si>
  <si>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</si>
  <si>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</si>
  <si>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</si>
  <si>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</si>
  <si>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</si>
  <si>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</si>
  <si>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</si>
  <si>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</si>
  <si>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</si>
  <si>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</si>
  <si>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</si>
  <si>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</si>
  <si>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</si>
  <si>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</si>
  <si>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</si>
  <si>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</si>
  <si>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</si>
  <si>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</si>
  <si>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</si>
  <si>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</si>
  <si>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</si>
  <si>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</si>
  <si>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</si>
  <si>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</si>
  <si>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</si>
  <si>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</si>
  <si>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</si>
  <si>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</si>
  <si>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</si>
  <si>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</si>
  <si>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</si>
  <si>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</si>
  <si>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</si>
  <si>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</si>
  <si>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</si>
  <si>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</si>
  <si>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</si>
  <si>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</si>
  <si>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</si>
  <si>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</si>
  <si>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</si>
  <si>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</si>
  <si>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</si>
  <si>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</si>
  <si>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</si>
  <si>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</si>
  <si>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</si>
  <si>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</si>
  <si>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 xml:space="preserve">   </t>
  </si>
  <si>
    <t xml:space="preserve"> </t>
  </si>
  <si>
    <t xml:space="preserve">  </t>
  </si>
  <si>
    <t xml:space="preserve">    </t>
  </si>
  <si>
    <t>2022-2023</t>
  </si>
  <si>
    <t>Вржец  Егор  Павлович</t>
  </si>
  <si>
    <t>Губайдуллина  Алина  Данияровна</t>
  </si>
  <si>
    <t>Каримова Малика Бахтияровна</t>
  </si>
  <si>
    <t>Куликова Дарья Андреевна</t>
  </si>
  <si>
    <t>Митянин Артемий  Сергеевич</t>
  </si>
  <si>
    <t>Моргунков Сергей Николаевич</t>
  </si>
  <si>
    <t>Муратова Медина Жексимбаевна</t>
  </si>
  <si>
    <t>Мялик  Авенир  Евгеньевич</t>
  </si>
  <si>
    <t>Нурлан  Айымжан  Азаматкызы</t>
  </si>
  <si>
    <t>Салимов  Алан Тимурович</t>
  </si>
  <si>
    <t>Телекеев  Алинур  Азаматулы</t>
  </si>
  <si>
    <t>Фархатулы  Нурали</t>
  </si>
  <si>
    <t>Хамит  Айсана  Олжасқызы</t>
  </si>
  <si>
    <t>Юрченко  Егор  Иванович</t>
  </si>
  <si>
    <t>Элерт  Степан  Викторович</t>
  </si>
  <si>
    <t>Кожухов Родион Артемович</t>
  </si>
  <si>
    <t xml:space="preserve">Предшкольная группа № 5 </t>
  </si>
  <si>
    <t>ГККП "Ясли-сад "Росинка"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</si>
</sst>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4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1" fillId="2" borderId="3" xfId="2" applyBorder="1" applyAlignment="1">
      <alignment vertical="center" wrapText="1"/>
    </xf>
    <xf numFmtId="0" fontId="1" fillId="2" borderId="1" xfId="2" applyBorder="1" applyAlignment="1">
      <alignment vertical="center" wrapText="1"/>
    </xf>
    <xf numFmtId="0" fontId="1" fillId="2" borderId="1" xfId="2" applyBorder="1"/>
    <xf numFmtId="0" fontId="8" fillId="0" borderId="1" xfId="0" applyFont="1" applyBorder="1" applyAlignment="1">
      <alignment vertic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3">
    <cellStyle name="20% — акцент3" xfId="2" builtinId="38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K14" workbookViewId="0">
      <selection activeCell="A3" sqref="A3"/>
    </sheetView>
  </sheetViews>
  <sheetFormatPr defaultRowHeight="14.4" x14ac:dyDescent="0.3"/>
  <cols>
    <col min="2" max="2" width="18.33203125" customWidth="1"/>
  </cols>
  <sheetData>
    <row r="1" spans="1:227" ht="15.6" x14ac:dyDescent="0.3">
      <c r="A1" s="6" t="s">
        <v>3154</v>
      </c>
      <c r="B1" s="15" t="s">
        <v>320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51" t="s">
        <v>3155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86" t="s">
        <v>0</v>
      </c>
      <c r="B4" s="86" t="s">
        <v>321</v>
      </c>
      <c r="C4" s="88" t="s">
        <v>972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89"/>
      <c r="AM4" s="62" t="s">
        <v>974</v>
      </c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90"/>
      <c r="CC4" s="62" t="s">
        <v>974</v>
      </c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2" t="s">
        <v>977</v>
      </c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3"/>
      <c r="EE4" s="59" t="s">
        <v>978</v>
      </c>
      <c r="EF4" s="60"/>
      <c r="EG4" s="60"/>
      <c r="EH4" s="60"/>
      <c r="EI4" s="60"/>
      <c r="EJ4" s="60"/>
      <c r="EK4" s="60"/>
      <c r="EL4" s="60"/>
      <c r="EM4" s="61"/>
      <c r="EN4" s="62" t="s">
        <v>978</v>
      </c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53" t="s">
        <v>980</v>
      </c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</row>
    <row r="5" spans="1:227" ht="15" customHeight="1" x14ac:dyDescent="0.3">
      <c r="A5" s="86"/>
      <c r="B5" s="86"/>
      <c r="C5" s="80" t="s">
        <v>973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78" t="s">
        <v>975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9"/>
      <c r="CC5" s="55" t="s">
        <v>976</v>
      </c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75"/>
      <c r="DA5" s="66" t="s">
        <v>48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7"/>
      <c r="EE5" s="56" t="s">
        <v>979</v>
      </c>
      <c r="EF5" s="57"/>
      <c r="EG5" s="57"/>
      <c r="EH5" s="57"/>
      <c r="EI5" s="57"/>
      <c r="EJ5" s="57"/>
      <c r="EK5" s="57"/>
      <c r="EL5" s="57"/>
      <c r="EM5" s="58"/>
      <c r="EN5" s="56" t="s">
        <v>59</v>
      </c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5" t="s">
        <v>981</v>
      </c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/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</row>
    <row r="6" spans="1:227" ht="10.199999999999999" hidden="1" customHeight="1" x14ac:dyDescent="0.3">
      <c r="A6" s="86"/>
      <c r="B6" s="86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86"/>
      <c r="B7" s="86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86"/>
      <c r="B8" s="8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86"/>
      <c r="B9" s="8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86"/>
      <c r="B10" s="86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3">
      <c r="A11" s="86"/>
      <c r="B11" s="86"/>
      <c r="C11" s="81" t="s">
        <v>14</v>
      </c>
      <c r="D11" s="65" t="s">
        <v>2</v>
      </c>
      <c r="E11" s="65" t="s">
        <v>3</v>
      </c>
      <c r="F11" s="65" t="s">
        <v>22</v>
      </c>
      <c r="G11" s="65" t="s">
        <v>4</v>
      </c>
      <c r="H11" s="65" t="s">
        <v>5</v>
      </c>
      <c r="I11" s="65" t="s">
        <v>15</v>
      </c>
      <c r="J11" s="65" t="s">
        <v>6</v>
      </c>
      <c r="K11" s="65" t="s">
        <v>7</v>
      </c>
      <c r="L11" s="65" t="s">
        <v>23</v>
      </c>
      <c r="M11" s="65" t="s">
        <v>6</v>
      </c>
      <c r="N11" s="65" t="s">
        <v>7</v>
      </c>
      <c r="O11" s="65" t="s">
        <v>16</v>
      </c>
      <c r="P11" s="65" t="s">
        <v>8</v>
      </c>
      <c r="Q11" s="65" t="s">
        <v>1</v>
      </c>
      <c r="R11" s="65" t="s">
        <v>17</v>
      </c>
      <c r="S11" s="65" t="s">
        <v>3</v>
      </c>
      <c r="T11" s="65" t="s">
        <v>9</v>
      </c>
      <c r="U11" s="65" t="s">
        <v>24</v>
      </c>
      <c r="V11" s="65" t="s">
        <v>3</v>
      </c>
      <c r="W11" s="65" t="s">
        <v>9</v>
      </c>
      <c r="X11" s="74" t="s">
        <v>18</v>
      </c>
      <c r="Y11" s="80" t="s">
        <v>7</v>
      </c>
      <c r="Z11" s="81" t="s">
        <v>10</v>
      </c>
      <c r="AA11" s="65" t="s">
        <v>19</v>
      </c>
      <c r="AB11" s="65" t="s">
        <v>11</v>
      </c>
      <c r="AC11" s="65" t="s">
        <v>12</v>
      </c>
      <c r="AD11" s="65" t="s">
        <v>20</v>
      </c>
      <c r="AE11" s="65" t="s">
        <v>1</v>
      </c>
      <c r="AF11" s="65" t="s">
        <v>2</v>
      </c>
      <c r="AG11" s="65" t="s">
        <v>21</v>
      </c>
      <c r="AH11" s="65" t="s">
        <v>9</v>
      </c>
      <c r="AI11" s="65" t="s">
        <v>4</v>
      </c>
      <c r="AJ11" s="65" t="s">
        <v>25</v>
      </c>
      <c r="AK11" s="65" t="s">
        <v>13</v>
      </c>
      <c r="AL11" s="65" t="s">
        <v>6</v>
      </c>
      <c r="AM11" s="65" t="s">
        <v>26</v>
      </c>
      <c r="AN11" s="65"/>
      <c r="AO11" s="65"/>
      <c r="AP11" s="74" t="s">
        <v>27</v>
      </c>
      <c r="AQ11" s="80"/>
      <c r="AR11" s="81"/>
      <c r="AS11" s="74" t="s">
        <v>28</v>
      </c>
      <c r="AT11" s="80"/>
      <c r="AU11" s="81"/>
      <c r="AV11" s="65" t="s">
        <v>29</v>
      </c>
      <c r="AW11" s="65"/>
      <c r="AX11" s="65"/>
      <c r="AY11" s="65" t="s">
        <v>30</v>
      </c>
      <c r="AZ11" s="65"/>
      <c r="BA11" s="65"/>
      <c r="BB11" s="65" t="s">
        <v>31</v>
      </c>
      <c r="BC11" s="65"/>
      <c r="BD11" s="65"/>
      <c r="BE11" s="54" t="s">
        <v>32</v>
      </c>
      <c r="BF11" s="54"/>
      <c r="BG11" s="54"/>
      <c r="BH11" s="65" t="s">
        <v>33</v>
      </c>
      <c r="BI11" s="65"/>
      <c r="BJ11" s="65"/>
      <c r="BK11" s="65" t="s">
        <v>34</v>
      </c>
      <c r="BL11" s="65"/>
      <c r="BM11" s="65"/>
      <c r="BN11" s="65" t="s">
        <v>35</v>
      </c>
      <c r="BO11" s="65"/>
      <c r="BP11" s="65"/>
      <c r="BQ11" s="65" t="s">
        <v>36</v>
      </c>
      <c r="BR11" s="65"/>
      <c r="BS11" s="65"/>
      <c r="BT11" s="65" t="s">
        <v>37</v>
      </c>
      <c r="BU11" s="65"/>
      <c r="BV11" s="65"/>
      <c r="BW11" s="76" t="s">
        <v>38</v>
      </c>
      <c r="BX11" s="76"/>
      <c r="BY11" s="76"/>
      <c r="BZ11" s="76" t="s">
        <v>39</v>
      </c>
      <c r="CA11" s="76"/>
      <c r="CB11" s="77"/>
      <c r="CC11" s="65" t="s">
        <v>40</v>
      </c>
      <c r="CD11" s="65"/>
      <c r="CE11" s="65"/>
      <c r="CF11" s="65" t="s">
        <v>41</v>
      </c>
      <c r="CG11" s="65"/>
      <c r="CH11" s="65"/>
      <c r="CI11" s="54" t="s">
        <v>42</v>
      </c>
      <c r="CJ11" s="54"/>
      <c r="CK11" s="54"/>
      <c r="CL11" s="65" t="s">
        <v>43</v>
      </c>
      <c r="CM11" s="65"/>
      <c r="CN11" s="65"/>
      <c r="CO11" s="65" t="s">
        <v>44</v>
      </c>
      <c r="CP11" s="65"/>
      <c r="CQ11" s="65"/>
      <c r="CR11" s="65" t="s">
        <v>45</v>
      </c>
      <c r="CS11" s="65"/>
      <c r="CT11" s="65"/>
      <c r="CU11" s="65" t="s">
        <v>46</v>
      </c>
      <c r="CV11" s="65"/>
      <c r="CW11" s="65"/>
      <c r="CX11" s="65" t="s">
        <v>47</v>
      </c>
      <c r="CY11" s="65"/>
      <c r="CZ11" s="74"/>
      <c r="DA11" s="64" t="s">
        <v>323</v>
      </c>
      <c r="DB11" s="68"/>
      <c r="DC11" s="69"/>
      <c r="DD11" s="64" t="s">
        <v>324</v>
      </c>
      <c r="DE11" s="68"/>
      <c r="DF11" s="69"/>
      <c r="DG11" s="64" t="s">
        <v>325</v>
      </c>
      <c r="DH11" s="68"/>
      <c r="DI11" s="69"/>
      <c r="DJ11" s="54" t="s">
        <v>326</v>
      </c>
      <c r="DK11" s="54"/>
      <c r="DL11" s="54"/>
      <c r="DM11" s="54" t="s">
        <v>327</v>
      </c>
      <c r="DN11" s="54"/>
      <c r="DO11" s="54"/>
      <c r="DP11" s="54" t="s">
        <v>328</v>
      </c>
      <c r="DQ11" s="54"/>
      <c r="DR11" s="54"/>
      <c r="DS11" s="54" t="s">
        <v>329</v>
      </c>
      <c r="DT11" s="54"/>
      <c r="DU11" s="54"/>
      <c r="DV11" s="54" t="s">
        <v>330</v>
      </c>
      <c r="DW11" s="54"/>
      <c r="DX11" s="54"/>
      <c r="DY11" s="54" t="s">
        <v>331</v>
      </c>
      <c r="DZ11" s="54"/>
      <c r="EA11" s="54"/>
      <c r="EB11" s="64" t="s">
        <v>332</v>
      </c>
      <c r="EC11" s="68"/>
      <c r="ED11" s="68"/>
      <c r="EE11" s="54" t="s">
        <v>49</v>
      </c>
      <c r="EF11" s="54"/>
      <c r="EG11" s="54"/>
      <c r="EH11" s="54" t="s">
        <v>50</v>
      </c>
      <c r="EI11" s="54"/>
      <c r="EJ11" s="54"/>
      <c r="EK11" s="54" t="s">
        <v>51</v>
      </c>
      <c r="EL11" s="54"/>
      <c r="EM11" s="54"/>
      <c r="EN11" s="54" t="s">
        <v>52</v>
      </c>
      <c r="EO11" s="54"/>
      <c r="EP11" s="54"/>
      <c r="EQ11" s="54" t="s">
        <v>53</v>
      </c>
      <c r="ER11" s="54"/>
      <c r="ES11" s="54"/>
      <c r="ET11" s="54" t="s">
        <v>54</v>
      </c>
      <c r="EU11" s="54"/>
      <c r="EV11" s="54"/>
      <c r="EW11" s="54" t="s">
        <v>55</v>
      </c>
      <c r="EX11" s="54"/>
      <c r="EY11" s="54"/>
      <c r="EZ11" s="54" t="s">
        <v>56</v>
      </c>
      <c r="FA11" s="54"/>
      <c r="FB11" s="54"/>
      <c r="FC11" s="54" t="s">
        <v>57</v>
      </c>
      <c r="FD11" s="54"/>
      <c r="FE11" s="54"/>
      <c r="FF11" s="54" t="s">
        <v>58</v>
      </c>
      <c r="FG11" s="54"/>
      <c r="FH11" s="54"/>
      <c r="FI11" s="54" t="s">
        <v>333</v>
      </c>
      <c r="FJ11" s="54"/>
      <c r="FK11" s="54"/>
      <c r="FL11" s="54" t="s">
        <v>334</v>
      </c>
      <c r="FM11" s="54"/>
      <c r="FN11" s="54"/>
      <c r="FO11" s="54" t="s">
        <v>335</v>
      </c>
      <c r="FP11" s="54"/>
      <c r="FQ11" s="54"/>
      <c r="FR11" s="54" t="s">
        <v>336</v>
      </c>
      <c r="FS11" s="54"/>
      <c r="FT11" s="64"/>
      <c r="FU11" s="54" t="s">
        <v>337</v>
      </c>
      <c r="FV11" s="54"/>
      <c r="FW11" s="54"/>
      <c r="FX11" s="54" t="s">
        <v>338</v>
      </c>
      <c r="FY11" s="54"/>
      <c r="FZ11" s="54"/>
      <c r="GA11" s="54" t="s">
        <v>339</v>
      </c>
      <c r="GB11" s="54"/>
      <c r="GC11" s="54"/>
      <c r="GD11" s="54" t="s">
        <v>340</v>
      </c>
      <c r="GE11" s="54"/>
      <c r="GF11" s="54"/>
      <c r="GG11" s="54" t="s">
        <v>341</v>
      </c>
      <c r="GH11" s="54"/>
      <c r="GI11" s="54"/>
      <c r="GJ11" s="54" t="s">
        <v>342</v>
      </c>
      <c r="GK11" s="54"/>
      <c r="GL11" s="54"/>
      <c r="GM11" s="54" t="s">
        <v>343</v>
      </c>
      <c r="GN11" s="54"/>
      <c r="GO11" s="54"/>
      <c r="GP11" s="54" t="s">
        <v>344</v>
      </c>
      <c r="GQ11" s="54"/>
      <c r="GR11" s="54"/>
      <c r="GS11" s="54" t="s">
        <v>345</v>
      </c>
      <c r="GT11" s="54"/>
      <c r="GU11" s="54"/>
      <c r="GV11" s="54" t="s">
        <v>346</v>
      </c>
      <c r="GW11" s="54"/>
      <c r="GX11" s="54"/>
      <c r="GY11" s="54" t="s">
        <v>347</v>
      </c>
      <c r="GZ11" s="54"/>
      <c r="HA11" s="54"/>
      <c r="HB11" s="54" t="s">
        <v>348</v>
      </c>
      <c r="HC11" s="54"/>
      <c r="HD11" s="54"/>
      <c r="HE11" s="54" t="s">
        <v>349</v>
      </c>
      <c r="HF11" s="54"/>
      <c r="HG11" s="54"/>
      <c r="HH11" s="54" t="s">
        <v>350</v>
      </c>
      <c r="HI11" s="54"/>
      <c r="HJ11" s="54"/>
      <c r="HK11" s="54" t="s">
        <v>351</v>
      </c>
      <c r="HL11" s="54"/>
      <c r="HM11" s="54"/>
      <c r="HN11" s="54" t="s">
        <v>352</v>
      </c>
      <c r="HO11" s="54"/>
      <c r="HP11" s="54"/>
      <c r="HQ11" s="54" t="s">
        <v>353</v>
      </c>
      <c r="HR11" s="54"/>
      <c r="HS11" s="54"/>
    </row>
    <row r="12" spans="1:227" ht="156" customHeight="1" x14ac:dyDescent="0.3">
      <c r="A12" s="86"/>
      <c r="B12" s="87"/>
      <c r="C12" s="70" t="s">
        <v>354</v>
      </c>
      <c r="D12" s="70"/>
      <c r="E12" s="70"/>
      <c r="F12" s="70" t="s">
        <v>358</v>
      </c>
      <c r="G12" s="70"/>
      <c r="H12" s="70"/>
      <c r="I12" s="70" t="s">
        <v>362</v>
      </c>
      <c r="J12" s="70"/>
      <c r="K12" s="70"/>
      <c r="L12" s="52" t="s">
        <v>366</v>
      </c>
      <c r="M12" s="52"/>
      <c r="N12" s="52"/>
      <c r="O12" s="52" t="s">
        <v>370</v>
      </c>
      <c r="P12" s="52"/>
      <c r="Q12" s="52"/>
      <c r="R12" s="52" t="s">
        <v>373</v>
      </c>
      <c r="S12" s="52"/>
      <c r="T12" s="52"/>
      <c r="U12" s="52" t="s">
        <v>377</v>
      </c>
      <c r="V12" s="52"/>
      <c r="W12" s="52"/>
      <c r="X12" s="52" t="s">
        <v>378</v>
      </c>
      <c r="Y12" s="52"/>
      <c r="Z12" s="52"/>
      <c r="AA12" s="52" t="s">
        <v>381</v>
      </c>
      <c r="AB12" s="52"/>
      <c r="AC12" s="52"/>
      <c r="AD12" s="52" t="s">
        <v>385</v>
      </c>
      <c r="AE12" s="52"/>
      <c r="AF12" s="52"/>
      <c r="AG12" s="52" t="s">
        <v>389</v>
      </c>
      <c r="AH12" s="52"/>
      <c r="AI12" s="52"/>
      <c r="AJ12" s="52" t="s">
        <v>393</v>
      </c>
      <c r="AK12" s="52"/>
      <c r="AL12" s="52"/>
      <c r="AM12" s="52" t="s">
        <v>397</v>
      </c>
      <c r="AN12" s="52"/>
      <c r="AO12" s="52"/>
      <c r="AP12" s="52" t="s">
        <v>401</v>
      </c>
      <c r="AQ12" s="52"/>
      <c r="AR12" s="52"/>
      <c r="AS12" s="52" t="s">
        <v>405</v>
      </c>
      <c r="AT12" s="52"/>
      <c r="AU12" s="52"/>
      <c r="AV12" s="52" t="s">
        <v>970</v>
      </c>
      <c r="AW12" s="52"/>
      <c r="AX12" s="52"/>
      <c r="AY12" s="52" t="s">
        <v>411</v>
      </c>
      <c r="AZ12" s="52"/>
      <c r="BA12" s="52"/>
      <c r="BB12" s="52" t="s">
        <v>415</v>
      </c>
      <c r="BC12" s="52"/>
      <c r="BD12" s="52"/>
      <c r="BE12" s="52" t="s">
        <v>419</v>
      </c>
      <c r="BF12" s="52"/>
      <c r="BG12" s="52"/>
      <c r="BH12" s="52" t="s">
        <v>423</v>
      </c>
      <c r="BI12" s="52"/>
      <c r="BJ12" s="52"/>
      <c r="BK12" s="52" t="s">
        <v>427</v>
      </c>
      <c r="BL12" s="52"/>
      <c r="BM12" s="52"/>
      <c r="BN12" s="52" t="s">
        <v>431</v>
      </c>
      <c r="BO12" s="52"/>
      <c r="BP12" s="52"/>
      <c r="BQ12" s="52" t="s">
        <v>435</v>
      </c>
      <c r="BR12" s="52"/>
      <c r="BS12" s="52"/>
      <c r="BT12" s="52" t="s">
        <v>439</v>
      </c>
      <c r="BU12" s="52"/>
      <c r="BV12" s="52"/>
      <c r="BW12" s="52" t="s">
        <v>443</v>
      </c>
      <c r="BX12" s="52"/>
      <c r="BY12" s="52"/>
      <c r="BZ12" s="52" t="s">
        <v>447</v>
      </c>
      <c r="CA12" s="52"/>
      <c r="CB12" s="52"/>
      <c r="CC12" s="52" t="s">
        <v>451</v>
      </c>
      <c r="CD12" s="52"/>
      <c r="CE12" s="52"/>
      <c r="CF12" s="52" t="s">
        <v>455</v>
      </c>
      <c r="CG12" s="52"/>
      <c r="CH12" s="52"/>
      <c r="CI12" s="52" t="s">
        <v>459</v>
      </c>
      <c r="CJ12" s="52"/>
      <c r="CK12" s="52"/>
      <c r="CL12" s="52" t="s">
        <v>463</v>
      </c>
      <c r="CM12" s="52"/>
      <c r="CN12" s="52"/>
      <c r="CO12" s="52" t="s">
        <v>467</v>
      </c>
      <c r="CP12" s="52"/>
      <c r="CQ12" s="52"/>
      <c r="CR12" s="52" t="s">
        <v>471</v>
      </c>
      <c r="CS12" s="52"/>
      <c r="CT12" s="52"/>
      <c r="CU12" s="52" t="s">
        <v>474</v>
      </c>
      <c r="CV12" s="52"/>
      <c r="CW12" s="52"/>
      <c r="CX12" s="52" t="s">
        <v>478</v>
      </c>
      <c r="CY12" s="52"/>
      <c r="CZ12" s="52"/>
      <c r="DA12" s="52" t="s">
        <v>482</v>
      </c>
      <c r="DB12" s="52"/>
      <c r="DC12" s="52"/>
      <c r="DD12" s="52" t="s">
        <v>486</v>
      </c>
      <c r="DE12" s="52"/>
      <c r="DF12" s="52"/>
      <c r="DG12" s="52" t="s">
        <v>490</v>
      </c>
      <c r="DH12" s="52"/>
      <c r="DI12" s="52"/>
      <c r="DJ12" s="52" t="s">
        <v>494</v>
      </c>
      <c r="DK12" s="52"/>
      <c r="DL12" s="52"/>
      <c r="DM12" s="70" t="s">
        <v>498</v>
      </c>
      <c r="DN12" s="70"/>
      <c r="DO12" s="70"/>
      <c r="DP12" s="70" t="s">
        <v>502</v>
      </c>
      <c r="DQ12" s="70"/>
      <c r="DR12" s="70"/>
      <c r="DS12" s="52" t="s">
        <v>506</v>
      </c>
      <c r="DT12" s="52"/>
      <c r="DU12" s="52"/>
      <c r="DV12" s="52" t="s">
        <v>510</v>
      </c>
      <c r="DW12" s="52"/>
      <c r="DX12" s="52"/>
      <c r="DY12" s="52" t="s">
        <v>513</v>
      </c>
      <c r="DZ12" s="52"/>
      <c r="EA12" s="52"/>
      <c r="EB12" s="52" t="s">
        <v>517</v>
      </c>
      <c r="EC12" s="52"/>
      <c r="ED12" s="52"/>
      <c r="EE12" s="52" t="s">
        <v>971</v>
      </c>
      <c r="EF12" s="52"/>
      <c r="EG12" s="52"/>
      <c r="EH12" s="52" t="s">
        <v>524</v>
      </c>
      <c r="EI12" s="52"/>
      <c r="EJ12" s="52"/>
      <c r="EK12" s="52" t="s">
        <v>528</v>
      </c>
      <c r="EL12" s="52"/>
      <c r="EM12" s="52"/>
      <c r="EN12" s="52" t="s">
        <v>532</v>
      </c>
      <c r="EO12" s="52"/>
      <c r="EP12" s="52"/>
      <c r="EQ12" s="52" t="s">
        <v>536</v>
      </c>
      <c r="ER12" s="52"/>
      <c r="ES12" s="52"/>
      <c r="ET12" s="52" t="s">
        <v>540</v>
      </c>
      <c r="EU12" s="52"/>
      <c r="EV12" s="52"/>
      <c r="EW12" s="52" t="s">
        <v>544</v>
      </c>
      <c r="EX12" s="52"/>
      <c r="EY12" s="52"/>
      <c r="EZ12" s="52" t="s">
        <v>546</v>
      </c>
      <c r="FA12" s="52"/>
      <c r="FB12" s="52"/>
      <c r="FC12" s="52" t="s">
        <v>548</v>
      </c>
      <c r="FD12" s="52"/>
      <c r="FE12" s="52"/>
      <c r="FF12" s="52" t="s">
        <v>552</v>
      </c>
      <c r="FG12" s="52"/>
      <c r="FH12" s="52"/>
      <c r="FI12" s="52" t="s">
        <v>555</v>
      </c>
      <c r="FJ12" s="52"/>
      <c r="FK12" s="52"/>
      <c r="FL12" s="52" t="s">
        <v>558</v>
      </c>
      <c r="FM12" s="52"/>
      <c r="FN12" s="52"/>
      <c r="FO12" s="52" t="s">
        <v>561</v>
      </c>
      <c r="FP12" s="52"/>
      <c r="FQ12" s="52"/>
      <c r="FR12" s="52" t="s">
        <v>565</v>
      </c>
      <c r="FS12" s="52"/>
      <c r="FT12" s="52"/>
      <c r="FU12" s="52" t="s">
        <v>569</v>
      </c>
      <c r="FV12" s="52"/>
      <c r="FW12" s="52"/>
      <c r="FX12" s="52" t="s">
        <v>573</v>
      </c>
      <c r="FY12" s="52"/>
      <c r="FZ12" s="52"/>
      <c r="GA12" s="52" t="s">
        <v>577</v>
      </c>
      <c r="GB12" s="52"/>
      <c r="GC12" s="52"/>
      <c r="GD12" s="52" t="s">
        <v>580</v>
      </c>
      <c r="GE12" s="52"/>
      <c r="GF12" s="52"/>
      <c r="GG12" s="52" t="s">
        <v>583</v>
      </c>
      <c r="GH12" s="52"/>
      <c r="GI12" s="52"/>
      <c r="GJ12" s="52" t="s">
        <v>585</v>
      </c>
      <c r="GK12" s="52"/>
      <c r="GL12" s="52"/>
      <c r="GM12" s="52" t="s">
        <v>589</v>
      </c>
      <c r="GN12" s="52"/>
      <c r="GO12" s="52"/>
      <c r="GP12" s="52" t="s">
        <v>590</v>
      </c>
      <c r="GQ12" s="52"/>
      <c r="GR12" s="52"/>
      <c r="GS12" s="52" t="s">
        <v>594</v>
      </c>
      <c r="GT12" s="52"/>
      <c r="GU12" s="52"/>
      <c r="GV12" s="52" t="s">
        <v>596</v>
      </c>
      <c r="GW12" s="52"/>
      <c r="GX12" s="52"/>
      <c r="GY12" s="52" t="s">
        <v>600</v>
      </c>
      <c r="GZ12" s="52"/>
      <c r="HA12" s="52"/>
      <c r="HB12" s="52" t="s">
        <v>604</v>
      </c>
      <c r="HC12" s="52"/>
      <c r="HD12" s="52"/>
      <c r="HE12" s="52" t="s">
        <v>608</v>
      </c>
      <c r="HF12" s="52"/>
      <c r="HG12" s="52"/>
      <c r="HH12" s="52" t="s">
        <v>612</v>
      </c>
      <c r="HI12" s="52"/>
      <c r="HJ12" s="52"/>
      <c r="HK12" s="52" t="s">
        <v>616</v>
      </c>
      <c r="HL12" s="52"/>
      <c r="HM12" s="52"/>
      <c r="HN12" s="52" t="s">
        <v>619</v>
      </c>
      <c r="HO12" s="52"/>
      <c r="HP12" s="52"/>
      <c r="HQ12" s="52" t="s">
        <v>623</v>
      </c>
      <c r="HR12" s="52"/>
      <c r="HS12" s="52"/>
    </row>
    <row r="13" spans="1:227" ht="124.5" customHeight="1" x14ac:dyDescent="0.3">
      <c r="A13" s="86"/>
      <c r="B13" s="87"/>
      <c r="C13" s="42" t="s">
        <v>355</v>
      </c>
      <c r="D13" s="42" t="s">
        <v>356</v>
      </c>
      <c r="E13" s="42" t="s">
        <v>357</v>
      </c>
      <c r="F13" s="42" t="s">
        <v>359</v>
      </c>
      <c r="G13" s="42" t="s">
        <v>360</v>
      </c>
      <c r="H13" s="42" t="s">
        <v>361</v>
      </c>
      <c r="I13" s="42" t="s">
        <v>363</v>
      </c>
      <c r="J13" s="42" t="s">
        <v>364</v>
      </c>
      <c r="K13" s="42" t="s">
        <v>365</v>
      </c>
      <c r="L13" s="35" t="s">
        <v>367</v>
      </c>
      <c r="M13" s="35" t="s">
        <v>368</v>
      </c>
      <c r="N13" s="35" t="s">
        <v>369</v>
      </c>
      <c r="O13" s="35" t="s">
        <v>371</v>
      </c>
      <c r="P13" s="35" t="s">
        <v>368</v>
      </c>
      <c r="Q13" s="35" t="s">
        <v>372</v>
      </c>
      <c r="R13" s="35" t="s">
        <v>374</v>
      </c>
      <c r="S13" s="35" t="s">
        <v>375</v>
      </c>
      <c r="T13" s="35" t="s">
        <v>376</v>
      </c>
      <c r="U13" s="35" t="s">
        <v>371</v>
      </c>
      <c r="V13" s="35" t="s">
        <v>368</v>
      </c>
      <c r="W13" s="35" t="s">
        <v>369</v>
      </c>
      <c r="X13" s="35" t="s">
        <v>379</v>
      </c>
      <c r="Y13" s="35" t="s">
        <v>380</v>
      </c>
      <c r="Z13" s="35" t="s">
        <v>376</v>
      </c>
      <c r="AA13" s="35" t="s">
        <v>382</v>
      </c>
      <c r="AB13" s="35" t="s">
        <v>383</v>
      </c>
      <c r="AC13" s="35" t="s">
        <v>384</v>
      </c>
      <c r="AD13" s="35" t="s">
        <v>386</v>
      </c>
      <c r="AE13" s="35" t="s">
        <v>387</v>
      </c>
      <c r="AF13" s="35" t="s">
        <v>388</v>
      </c>
      <c r="AG13" s="35" t="s">
        <v>390</v>
      </c>
      <c r="AH13" s="35" t="s">
        <v>391</v>
      </c>
      <c r="AI13" s="35" t="s">
        <v>392</v>
      </c>
      <c r="AJ13" s="35" t="s">
        <v>394</v>
      </c>
      <c r="AK13" s="35" t="s">
        <v>395</v>
      </c>
      <c r="AL13" s="35" t="s">
        <v>396</v>
      </c>
      <c r="AM13" s="35" t="s">
        <v>398</v>
      </c>
      <c r="AN13" s="35" t="s">
        <v>399</v>
      </c>
      <c r="AO13" s="35" t="s">
        <v>400</v>
      </c>
      <c r="AP13" s="35" t="s">
        <v>402</v>
      </c>
      <c r="AQ13" s="35" t="s">
        <v>403</v>
      </c>
      <c r="AR13" s="35" t="s">
        <v>404</v>
      </c>
      <c r="AS13" s="35" t="s">
        <v>406</v>
      </c>
      <c r="AT13" s="35" t="s">
        <v>407</v>
      </c>
      <c r="AU13" s="35" t="s">
        <v>408</v>
      </c>
      <c r="AV13" s="35" t="s">
        <v>409</v>
      </c>
      <c r="AW13" s="35" t="s">
        <v>410</v>
      </c>
      <c r="AX13" s="35" t="s">
        <v>392</v>
      </c>
      <c r="AY13" s="35" t="s">
        <v>412</v>
      </c>
      <c r="AZ13" s="35" t="s">
        <v>413</v>
      </c>
      <c r="BA13" s="35" t="s">
        <v>414</v>
      </c>
      <c r="BB13" s="35" t="s">
        <v>416</v>
      </c>
      <c r="BC13" s="35" t="s">
        <v>417</v>
      </c>
      <c r="BD13" s="35" t="s">
        <v>418</v>
      </c>
      <c r="BE13" s="35" t="s">
        <v>420</v>
      </c>
      <c r="BF13" s="35" t="s">
        <v>421</v>
      </c>
      <c r="BG13" s="35" t="s">
        <v>422</v>
      </c>
      <c r="BH13" s="35" t="s">
        <v>424</v>
      </c>
      <c r="BI13" s="35" t="s">
        <v>425</v>
      </c>
      <c r="BJ13" s="35" t="s">
        <v>426</v>
      </c>
      <c r="BK13" s="35" t="s">
        <v>428</v>
      </c>
      <c r="BL13" s="35" t="s">
        <v>429</v>
      </c>
      <c r="BM13" s="35" t="s">
        <v>430</v>
      </c>
      <c r="BN13" s="35" t="s">
        <v>432</v>
      </c>
      <c r="BO13" s="35" t="s">
        <v>433</v>
      </c>
      <c r="BP13" s="35" t="s">
        <v>434</v>
      </c>
      <c r="BQ13" s="35" t="s">
        <v>436</v>
      </c>
      <c r="BR13" s="35" t="s">
        <v>437</v>
      </c>
      <c r="BS13" s="35" t="s">
        <v>438</v>
      </c>
      <c r="BT13" s="35" t="s">
        <v>440</v>
      </c>
      <c r="BU13" s="35" t="s">
        <v>441</v>
      </c>
      <c r="BV13" s="35" t="s">
        <v>442</v>
      </c>
      <c r="BW13" s="35" t="s">
        <v>444</v>
      </c>
      <c r="BX13" s="35" t="s">
        <v>445</v>
      </c>
      <c r="BY13" s="35" t="s">
        <v>446</v>
      </c>
      <c r="BZ13" s="35" t="s">
        <v>448</v>
      </c>
      <c r="CA13" s="35" t="s">
        <v>449</v>
      </c>
      <c r="CB13" s="35" t="s">
        <v>450</v>
      </c>
      <c r="CC13" s="35" t="s">
        <v>452</v>
      </c>
      <c r="CD13" s="35" t="s">
        <v>453</v>
      </c>
      <c r="CE13" s="35" t="s">
        <v>454</v>
      </c>
      <c r="CF13" s="35" t="s">
        <v>456</v>
      </c>
      <c r="CG13" s="35" t="s">
        <v>457</v>
      </c>
      <c r="CH13" s="35" t="s">
        <v>458</v>
      </c>
      <c r="CI13" s="35" t="s">
        <v>460</v>
      </c>
      <c r="CJ13" s="35" t="s">
        <v>461</v>
      </c>
      <c r="CK13" s="35" t="s">
        <v>462</v>
      </c>
      <c r="CL13" s="35" t="s">
        <v>464</v>
      </c>
      <c r="CM13" s="35" t="s">
        <v>465</v>
      </c>
      <c r="CN13" s="35" t="s">
        <v>466</v>
      </c>
      <c r="CO13" s="35" t="s">
        <v>468</v>
      </c>
      <c r="CP13" s="35" t="s">
        <v>469</v>
      </c>
      <c r="CQ13" s="35" t="s">
        <v>470</v>
      </c>
      <c r="CR13" s="35" t="s">
        <v>472</v>
      </c>
      <c r="CS13" s="35" t="s">
        <v>425</v>
      </c>
      <c r="CT13" s="35" t="s">
        <v>473</v>
      </c>
      <c r="CU13" s="35" t="s">
        <v>475</v>
      </c>
      <c r="CV13" s="35" t="s">
        <v>476</v>
      </c>
      <c r="CW13" s="35" t="s">
        <v>477</v>
      </c>
      <c r="CX13" s="35" t="s">
        <v>479</v>
      </c>
      <c r="CY13" s="35" t="s">
        <v>480</v>
      </c>
      <c r="CZ13" s="35" t="s">
        <v>481</v>
      </c>
      <c r="DA13" s="35" t="s">
        <v>483</v>
      </c>
      <c r="DB13" s="35" t="s">
        <v>484</v>
      </c>
      <c r="DC13" s="35" t="s">
        <v>485</v>
      </c>
      <c r="DD13" s="35" t="s">
        <v>487</v>
      </c>
      <c r="DE13" s="35" t="s">
        <v>488</v>
      </c>
      <c r="DF13" s="35" t="s">
        <v>489</v>
      </c>
      <c r="DG13" s="35" t="s">
        <v>491</v>
      </c>
      <c r="DH13" s="35" t="s">
        <v>492</v>
      </c>
      <c r="DI13" s="35" t="s">
        <v>493</v>
      </c>
      <c r="DJ13" s="35" t="s">
        <v>495</v>
      </c>
      <c r="DK13" s="35" t="s">
        <v>496</v>
      </c>
      <c r="DL13" s="35" t="s">
        <v>497</v>
      </c>
      <c r="DM13" s="35" t="s">
        <v>499</v>
      </c>
      <c r="DN13" s="35" t="s">
        <v>500</v>
      </c>
      <c r="DO13" s="35" t="s">
        <v>501</v>
      </c>
      <c r="DP13" s="35" t="s">
        <v>503</v>
      </c>
      <c r="DQ13" s="35" t="s">
        <v>504</v>
      </c>
      <c r="DR13" s="35" t="s">
        <v>505</v>
      </c>
      <c r="DS13" s="35" t="s">
        <v>507</v>
      </c>
      <c r="DT13" s="35" t="s">
        <v>508</v>
      </c>
      <c r="DU13" s="35" t="s">
        <v>509</v>
      </c>
      <c r="DV13" s="35" t="s">
        <v>483</v>
      </c>
      <c r="DW13" s="35" t="s">
        <v>511</v>
      </c>
      <c r="DX13" s="35" t="s">
        <v>512</v>
      </c>
      <c r="DY13" s="35" t="s">
        <v>514</v>
      </c>
      <c r="DZ13" s="35" t="s">
        <v>515</v>
      </c>
      <c r="EA13" s="35" t="s">
        <v>516</v>
      </c>
      <c r="EB13" s="35" t="s">
        <v>518</v>
      </c>
      <c r="EC13" s="35" t="s">
        <v>519</v>
      </c>
      <c r="ED13" s="35" t="s">
        <v>520</v>
      </c>
      <c r="EE13" s="35" t="s">
        <v>521</v>
      </c>
      <c r="EF13" s="35" t="s">
        <v>522</v>
      </c>
      <c r="EG13" s="35" t="s">
        <v>523</v>
      </c>
      <c r="EH13" s="35" t="s">
        <v>525</v>
      </c>
      <c r="EI13" s="35" t="s">
        <v>526</v>
      </c>
      <c r="EJ13" s="35" t="s">
        <v>527</v>
      </c>
      <c r="EK13" s="35" t="s">
        <v>529</v>
      </c>
      <c r="EL13" s="35" t="s">
        <v>530</v>
      </c>
      <c r="EM13" s="35" t="s">
        <v>531</v>
      </c>
      <c r="EN13" s="35" t="s">
        <v>533</v>
      </c>
      <c r="EO13" s="35" t="s">
        <v>534</v>
      </c>
      <c r="EP13" s="35" t="s">
        <v>535</v>
      </c>
      <c r="EQ13" s="35" t="s">
        <v>537</v>
      </c>
      <c r="ER13" s="35" t="s">
        <v>538</v>
      </c>
      <c r="ES13" s="35" t="s">
        <v>539</v>
      </c>
      <c r="ET13" s="35" t="s">
        <v>541</v>
      </c>
      <c r="EU13" s="35" t="s">
        <v>542</v>
      </c>
      <c r="EV13" s="35" t="s">
        <v>543</v>
      </c>
      <c r="EW13" s="35" t="s">
        <v>460</v>
      </c>
      <c r="EX13" s="35" t="s">
        <v>545</v>
      </c>
      <c r="EY13" s="35" t="s">
        <v>462</v>
      </c>
      <c r="EZ13" s="35" t="s">
        <v>547</v>
      </c>
      <c r="FA13" s="35" t="s">
        <v>484</v>
      </c>
      <c r="FB13" s="35" t="s">
        <v>512</v>
      </c>
      <c r="FC13" s="35" t="s">
        <v>549</v>
      </c>
      <c r="FD13" s="35" t="s">
        <v>550</v>
      </c>
      <c r="FE13" s="35" t="s">
        <v>551</v>
      </c>
      <c r="FF13" s="35" t="s">
        <v>553</v>
      </c>
      <c r="FG13" s="35" t="s">
        <v>554</v>
      </c>
      <c r="FH13" s="35" t="s">
        <v>450</v>
      </c>
      <c r="FI13" s="35" t="s">
        <v>518</v>
      </c>
      <c r="FJ13" s="35" t="s">
        <v>556</v>
      </c>
      <c r="FK13" s="35" t="s">
        <v>557</v>
      </c>
      <c r="FL13" s="35" t="s">
        <v>559</v>
      </c>
      <c r="FM13" s="35" t="s">
        <v>374</v>
      </c>
      <c r="FN13" s="35" t="s">
        <v>560</v>
      </c>
      <c r="FO13" s="35" t="s">
        <v>562</v>
      </c>
      <c r="FP13" s="35" t="s">
        <v>563</v>
      </c>
      <c r="FQ13" s="35" t="s">
        <v>564</v>
      </c>
      <c r="FR13" s="35" t="s">
        <v>566</v>
      </c>
      <c r="FS13" s="35" t="s">
        <v>567</v>
      </c>
      <c r="FT13" s="35" t="s">
        <v>568</v>
      </c>
      <c r="FU13" s="35" t="s">
        <v>570</v>
      </c>
      <c r="FV13" s="35" t="s">
        <v>571</v>
      </c>
      <c r="FW13" s="35" t="s">
        <v>572</v>
      </c>
      <c r="FX13" s="35" t="s">
        <v>574</v>
      </c>
      <c r="FY13" s="35" t="s">
        <v>575</v>
      </c>
      <c r="FZ13" s="35" t="s">
        <v>576</v>
      </c>
      <c r="GA13" s="35" t="s">
        <v>374</v>
      </c>
      <c r="GB13" s="35" t="s">
        <v>578</v>
      </c>
      <c r="GC13" s="35" t="s">
        <v>579</v>
      </c>
      <c r="GD13" s="35" t="s">
        <v>581</v>
      </c>
      <c r="GE13" s="35" t="s">
        <v>582</v>
      </c>
      <c r="GF13" s="35" t="s">
        <v>557</v>
      </c>
      <c r="GG13" s="35" t="s">
        <v>584</v>
      </c>
      <c r="GH13" s="35" t="s">
        <v>578</v>
      </c>
      <c r="GI13" s="35" t="s">
        <v>376</v>
      </c>
      <c r="GJ13" s="35" t="s">
        <v>586</v>
      </c>
      <c r="GK13" s="35" t="s">
        <v>587</v>
      </c>
      <c r="GL13" s="35" t="s">
        <v>588</v>
      </c>
      <c r="GM13" s="35" t="s">
        <v>570</v>
      </c>
      <c r="GN13" s="35" t="s">
        <v>571</v>
      </c>
      <c r="GO13" s="35" t="s">
        <v>572</v>
      </c>
      <c r="GP13" s="35" t="s">
        <v>591</v>
      </c>
      <c r="GQ13" s="35" t="s">
        <v>592</v>
      </c>
      <c r="GR13" s="35" t="s">
        <v>593</v>
      </c>
      <c r="GS13" s="35" t="s">
        <v>355</v>
      </c>
      <c r="GT13" s="35" t="s">
        <v>356</v>
      </c>
      <c r="GU13" s="35" t="s">
        <v>595</v>
      </c>
      <c r="GV13" s="35" t="s">
        <v>597</v>
      </c>
      <c r="GW13" s="35" t="s">
        <v>598</v>
      </c>
      <c r="GX13" s="35" t="s">
        <v>599</v>
      </c>
      <c r="GY13" s="35" t="s">
        <v>601</v>
      </c>
      <c r="GZ13" s="35" t="s">
        <v>602</v>
      </c>
      <c r="HA13" s="35" t="s">
        <v>603</v>
      </c>
      <c r="HB13" s="35" t="s">
        <v>605</v>
      </c>
      <c r="HC13" s="35" t="s">
        <v>606</v>
      </c>
      <c r="HD13" s="35" t="s">
        <v>607</v>
      </c>
      <c r="HE13" s="35" t="s">
        <v>609</v>
      </c>
      <c r="HF13" s="35" t="s">
        <v>610</v>
      </c>
      <c r="HG13" s="35" t="s">
        <v>611</v>
      </c>
      <c r="HH13" s="35" t="s">
        <v>613</v>
      </c>
      <c r="HI13" s="35" t="s">
        <v>614</v>
      </c>
      <c r="HJ13" s="35" t="s">
        <v>615</v>
      </c>
      <c r="HK13" s="35" t="s">
        <v>617</v>
      </c>
      <c r="HL13" s="35" t="s">
        <v>375</v>
      </c>
      <c r="HM13" s="35" t="s">
        <v>618</v>
      </c>
      <c r="HN13" s="35" t="s">
        <v>620</v>
      </c>
      <c r="HO13" s="35" t="s">
        <v>621</v>
      </c>
      <c r="HP13" s="35" t="s">
        <v>622</v>
      </c>
      <c r="HQ13" s="35" t="s">
        <v>624</v>
      </c>
      <c r="HR13" s="35" t="s">
        <v>625</v>
      </c>
      <c r="HS13" s="35" t="s">
        <v>626</v>
      </c>
    </row>
    <row r="14" spans="1:227" ht="15.6" x14ac:dyDescent="0.3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82" t="s">
        <v>322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84" t="s">
        <v>3153</v>
      </c>
      <c r="B40" s="8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s="12" t="s">
        <v>3121</v>
      </c>
      <c r="AI42" s="12"/>
    </row>
    <row r="43" spans="1:227" x14ac:dyDescent="0.3">
      <c r="B43" t="s">
        <v>3122</v>
      </c>
      <c r="C43" t="s">
        <v>3130</v>
      </c>
      <c r="D43">
        <f>(C40+F40+I40+L40+O40+R40+U40+X40+AA40+AD40+AG40+AJ40)/12</f>
        <v>0</v>
      </c>
      <c r="AI43" s="12"/>
    </row>
    <row r="44" spans="1:227" x14ac:dyDescent="0.3">
      <c r="B44" t="s">
        <v>3124</v>
      </c>
      <c r="C44" t="s">
        <v>3130</v>
      </c>
      <c r="D44">
        <f>(D40+G40+J40+M40+P40+S40+V40+Y40+AB40+AE40+AH40+AK40)/12</f>
        <v>0</v>
      </c>
      <c r="AI44" s="12"/>
    </row>
    <row r="45" spans="1:227" x14ac:dyDescent="0.3">
      <c r="B45" t="s">
        <v>3125</v>
      </c>
      <c r="C45" t="s">
        <v>3130</v>
      </c>
      <c r="D45">
        <f>(E40+H40+K40+N40+Q40+T40+W40+Z40+AC40+AF40+AI40+AL40)/12</f>
        <v>0</v>
      </c>
      <c r="AI45" s="12"/>
    </row>
    <row r="47" spans="1:227" x14ac:dyDescent="0.3">
      <c r="B47" t="s">
        <v>3122</v>
      </c>
      <c r="C47" t="s">
        <v>3131</v>
      </c>
      <c r="D47" s="45">
        <f>(AM40+AP40+AS40+AV40+AY40+BB40+BE40+BH40+BK40+BN40+BQ40+BT40+BW40+BZ40+CC40+CF40+CI40+CL40+CO40+CR40+CU40+CX40)/22</f>
        <v>0</v>
      </c>
    </row>
    <row r="48" spans="1:227" x14ac:dyDescent="0.3">
      <c r="B48" t="s">
        <v>3124</v>
      </c>
      <c r="C48" t="s">
        <v>3131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3125</v>
      </c>
      <c r="C49" t="s">
        <v>3131</v>
      </c>
      <c r="D49">
        <f>(AO40+AR40+AU40+AX40+BA40+BD40+BG40+BJ40+BM40+BP40+BS40+BV40+BY40+CB40+CE40+CH40+CK40+CN40+CQ40+CT40+CW40+CZ40)/22</f>
        <v>0</v>
      </c>
    </row>
    <row r="51" spans="2:4" x14ac:dyDescent="0.3">
      <c r="B51" t="s">
        <v>3122</v>
      </c>
      <c r="C51" t="s">
        <v>3132</v>
      </c>
      <c r="D51">
        <f>(DA40+DD40+DG40+DJ40+DM40+DP40+DS40+DV40+DY40+EB40)/10</f>
        <v>0</v>
      </c>
    </row>
    <row r="52" spans="2:4" x14ac:dyDescent="0.3">
      <c r="B52" t="s">
        <v>3124</v>
      </c>
      <c r="C52" t="s">
        <v>3132</v>
      </c>
      <c r="D52">
        <f>(DB40+DE40+DH40+DK40+DN40+DQ40+DT40+DW40+DZ40+EC40)/10</f>
        <v>0</v>
      </c>
    </row>
    <row r="53" spans="2:4" x14ac:dyDescent="0.3">
      <c r="B53" t="s">
        <v>3125</v>
      </c>
      <c r="C53" t="s">
        <v>3132</v>
      </c>
      <c r="D53">
        <f>(DC40+DF40+DI40+DL40+DO40+DR40+DU40+DX40+EA40+ED40)/10</f>
        <v>0</v>
      </c>
    </row>
    <row r="55" spans="2:4" x14ac:dyDescent="0.3">
      <c r="B55" t="s">
        <v>3122</v>
      </c>
      <c r="C55" t="s">
        <v>3133</v>
      </c>
      <c r="D55">
        <f>(EE40+EH40+EK40+EN40+EQ40+ET40+EW40+EZ40+FC40+FF40+FI40+FL40+FO40+FR40)/14</f>
        <v>0</v>
      </c>
    </row>
    <row r="56" spans="2:4" x14ac:dyDescent="0.3">
      <c r="B56" t="s">
        <v>3124</v>
      </c>
      <c r="C56" t="s">
        <v>3133</v>
      </c>
      <c r="D56">
        <f>(EF40+EI40+EL40+EO40+ER40+EU40+EX40+FA40+FD40+FG40+FJ40+FM40+FP40+FS40)/14</f>
        <v>0</v>
      </c>
    </row>
    <row r="57" spans="2:4" x14ac:dyDescent="0.3">
      <c r="B57" t="s">
        <v>3125</v>
      </c>
      <c r="C57" t="s">
        <v>3133</v>
      </c>
      <c r="D57">
        <f>(EG40+EJ40+EM40+EP40+ES40+EV40+EY40+FB40+FE40+FH40+FK40+FN40+FQ40+FT40)/14</f>
        <v>0</v>
      </c>
    </row>
    <row r="59" spans="2:4" x14ac:dyDescent="0.3">
      <c r="B59" t="s">
        <v>3122</v>
      </c>
      <c r="C59" t="s">
        <v>3134</v>
      </c>
      <c r="D59">
        <f>(FU40+FX40+GA40+GD40+GG40+GJ40+GM40+GP40+GS40+GV40+GY40+HB40+HE40+HH40+HK40+HN40+HQ40)/17</f>
        <v>0</v>
      </c>
    </row>
    <row r="60" spans="2:4" x14ac:dyDescent="0.3">
      <c r="B60" t="s">
        <v>3124</v>
      </c>
      <c r="C60" t="s">
        <v>3134</v>
      </c>
      <c r="D60">
        <f>(FV40+FY40+GB40+GE40+GH40+GK40+GN40+GQ40+GT40+GW40+GZ40+HC40+HF40+HI40+HL40+HO40+HR40)/17</f>
        <v>0</v>
      </c>
    </row>
    <row r="61" spans="2:4" x14ac:dyDescent="0.3">
      <c r="B61" t="s">
        <v>3125</v>
      </c>
      <c r="C61" t="s">
        <v>3134</v>
      </c>
      <c r="D61">
        <f>(FW40+FZ40+GC40+GF40+GL40+GO40+GR40+GU40+GX40+HA40+HD40+HG40+HJ40+HM40+HP40+HS40)/17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workbookViewId="0">
      <selection activeCell="A3" sqref="A3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60</v>
      </c>
      <c r="B1" s="15" t="s">
        <v>982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8" t="s">
        <v>3158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86" t="s">
        <v>0</v>
      </c>
      <c r="B4" s="86" t="s">
        <v>321</v>
      </c>
      <c r="C4" s="88" t="s">
        <v>972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89"/>
      <c r="BH4" s="62" t="s">
        <v>974</v>
      </c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 t="s">
        <v>974</v>
      </c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73" t="s">
        <v>984</v>
      </c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1"/>
      <c r="EQ4" s="72" t="s">
        <v>985</v>
      </c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59" t="s">
        <v>985</v>
      </c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 t="s">
        <v>985</v>
      </c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 t="s">
        <v>985</v>
      </c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1"/>
      <c r="HT4" s="62" t="s">
        <v>985</v>
      </c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  <c r="IU4" s="63"/>
      <c r="IV4" s="63"/>
      <c r="IW4" s="63"/>
      <c r="IX4" s="75" t="s">
        <v>989</v>
      </c>
      <c r="IY4" s="104"/>
      <c r="IZ4" s="104"/>
      <c r="JA4" s="104"/>
      <c r="JB4" s="104"/>
      <c r="JC4" s="104"/>
      <c r="JD4" s="104"/>
      <c r="JE4" s="104"/>
      <c r="JF4" s="104"/>
      <c r="JG4" s="104"/>
      <c r="JH4" s="104"/>
      <c r="JI4" s="104"/>
      <c r="JJ4" s="104"/>
      <c r="JK4" s="104"/>
      <c r="JL4" s="104"/>
      <c r="JM4" s="104"/>
      <c r="JN4" s="104"/>
      <c r="JO4" s="104"/>
      <c r="JP4" s="104"/>
      <c r="JQ4" s="104"/>
      <c r="JR4" s="104"/>
      <c r="JS4" s="104"/>
      <c r="JT4" s="104"/>
      <c r="JU4" s="104"/>
      <c r="JV4" s="104"/>
      <c r="JW4" s="104"/>
      <c r="JX4" s="104"/>
      <c r="JY4" s="104"/>
      <c r="JZ4" s="104"/>
      <c r="KA4" s="104"/>
      <c r="KB4" s="104"/>
      <c r="KC4" s="104"/>
      <c r="KD4" s="104"/>
      <c r="KE4" s="104"/>
      <c r="KF4" s="104"/>
      <c r="KG4" s="104"/>
      <c r="KH4" s="104"/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4"/>
      <c r="KW4" s="104"/>
      <c r="KX4" s="104"/>
      <c r="KY4" s="104"/>
      <c r="KZ4" s="104"/>
      <c r="LA4" s="104"/>
      <c r="LB4" s="104"/>
      <c r="LC4" s="104"/>
      <c r="LD4" s="104"/>
      <c r="LE4" s="105"/>
    </row>
    <row r="5" spans="1:317" ht="15.75" customHeight="1" x14ac:dyDescent="0.3">
      <c r="A5" s="86"/>
      <c r="B5" s="86"/>
      <c r="C5" s="80" t="s">
        <v>973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79" t="s">
        <v>975</v>
      </c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6"/>
      <c r="CU5" s="97" t="s">
        <v>983</v>
      </c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  <c r="DP5" s="67" t="s">
        <v>48</v>
      </c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3"/>
      <c r="EQ5" s="78" t="s">
        <v>986</v>
      </c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56" t="s">
        <v>979</v>
      </c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 t="s">
        <v>987</v>
      </c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 t="s">
        <v>988</v>
      </c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8"/>
      <c r="HT5" s="56" t="s">
        <v>59</v>
      </c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97" t="s">
        <v>981</v>
      </c>
      <c r="IY5" s="98"/>
      <c r="IZ5" s="98"/>
      <c r="JA5" s="98"/>
      <c r="JB5" s="98"/>
      <c r="JC5" s="98"/>
      <c r="JD5" s="98"/>
      <c r="JE5" s="98"/>
      <c r="JF5" s="98"/>
      <c r="JG5" s="98"/>
      <c r="JH5" s="98"/>
      <c r="JI5" s="98"/>
      <c r="JJ5" s="98"/>
      <c r="JK5" s="98"/>
      <c r="JL5" s="98"/>
      <c r="JM5" s="98"/>
      <c r="JN5" s="98"/>
      <c r="JO5" s="98"/>
      <c r="JP5" s="98"/>
      <c r="JQ5" s="98"/>
      <c r="JR5" s="98"/>
      <c r="JS5" s="98"/>
      <c r="JT5" s="98"/>
      <c r="JU5" s="98"/>
      <c r="JV5" s="98"/>
      <c r="JW5" s="98"/>
      <c r="JX5" s="98"/>
      <c r="JY5" s="98"/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9"/>
    </row>
    <row r="6" spans="1:317" ht="0.75" customHeight="1" x14ac:dyDescent="0.3">
      <c r="A6" s="86"/>
      <c r="B6" s="86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86"/>
      <c r="B7" s="86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86"/>
      <c r="B8" s="8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86"/>
      <c r="B9" s="8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86"/>
      <c r="B10" s="86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6" x14ac:dyDescent="0.3">
      <c r="A11" s="86"/>
      <c r="B11" s="86"/>
      <c r="C11" s="81" t="s">
        <v>61</v>
      </c>
      <c r="D11" s="65" t="s">
        <v>2</v>
      </c>
      <c r="E11" s="65" t="s">
        <v>3</v>
      </c>
      <c r="F11" s="65" t="s">
        <v>62</v>
      </c>
      <c r="G11" s="65" t="s">
        <v>4</v>
      </c>
      <c r="H11" s="65" t="s">
        <v>5</v>
      </c>
      <c r="I11" s="65" t="s">
        <v>63</v>
      </c>
      <c r="J11" s="65" t="s">
        <v>6</v>
      </c>
      <c r="K11" s="65" t="s">
        <v>7</v>
      </c>
      <c r="L11" s="65" t="s">
        <v>64</v>
      </c>
      <c r="M11" s="65" t="s">
        <v>6</v>
      </c>
      <c r="N11" s="65" t="s">
        <v>7</v>
      </c>
      <c r="O11" s="65" t="s">
        <v>65</v>
      </c>
      <c r="P11" s="65" t="s">
        <v>8</v>
      </c>
      <c r="Q11" s="65" t="s">
        <v>1</v>
      </c>
      <c r="R11" s="65" t="s">
        <v>66</v>
      </c>
      <c r="S11" s="65" t="s">
        <v>3</v>
      </c>
      <c r="T11" s="65" t="s">
        <v>9</v>
      </c>
      <c r="U11" s="65" t="s">
        <v>67</v>
      </c>
      <c r="V11" s="65" t="s">
        <v>3</v>
      </c>
      <c r="W11" s="65" t="s">
        <v>9</v>
      </c>
      <c r="X11" s="74" t="s">
        <v>68</v>
      </c>
      <c r="Y11" s="80" t="s">
        <v>7</v>
      </c>
      <c r="Z11" s="81" t="s">
        <v>10</v>
      </c>
      <c r="AA11" s="65" t="s">
        <v>69</v>
      </c>
      <c r="AB11" s="65" t="s">
        <v>11</v>
      </c>
      <c r="AC11" s="65" t="s">
        <v>12</v>
      </c>
      <c r="AD11" s="65" t="s">
        <v>70</v>
      </c>
      <c r="AE11" s="65" t="s">
        <v>1</v>
      </c>
      <c r="AF11" s="65" t="s">
        <v>2</v>
      </c>
      <c r="AG11" s="65" t="s">
        <v>71</v>
      </c>
      <c r="AH11" s="65" t="s">
        <v>9</v>
      </c>
      <c r="AI11" s="65" t="s">
        <v>4</v>
      </c>
      <c r="AJ11" s="74" t="s">
        <v>72</v>
      </c>
      <c r="AK11" s="80"/>
      <c r="AL11" s="80"/>
      <c r="AM11" s="74" t="s">
        <v>73</v>
      </c>
      <c r="AN11" s="80"/>
      <c r="AO11" s="80"/>
      <c r="AP11" s="74" t="s">
        <v>74</v>
      </c>
      <c r="AQ11" s="80"/>
      <c r="AR11" s="80"/>
      <c r="AS11" s="74" t="s">
        <v>75</v>
      </c>
      <c r="AT11" s="80"/>
      <c r="AU11" s="80"/>
      <c r="AV11" s="74" t="s">
        <v>76</v>
      </c>
      <c r="AW11" s="80"/>
      <c r="AX11" s="80"/>
      <c r="AY11" s="74" t="s">
        <v>77</v>
      </c>
      <c r="AZ11" s="80"/>
      <c r="BA11" s="80"/>
      <c r="BB11" s="74" t="s">
        <v>78</v>
      </c>
      <c r="BC11" s="80"/>
      <c r="BD11" s="80"/>
      <c r="BE11" s="74" t="s">
        <v>79</v>
      </c>
      <c r="BF11" s="80"/>
      <c r="BG11" s="80"/>
      <c r="BH11" s="78" t="s">
        <v>85</v>
      </c>
      <c r="BI11" s="78"/>
      <c r="BJ11" s="78"/>
      <c r="BK11" s="78" t="s">
        <v>2</v>
      </c>
      <c r="BL11" s="78"/>
      <c r="BM11" s="78"/>
      <c r="BN11" s="78" t="s">
        <v>86</v>
      </c>
      <c r="BO11" s="78"/>
      <c r="BP11" s="78"/>
      <c r="BQ11" s="78" t="s">
        <v>9</v>
      </c>
      <c r="BR11" s="78"/>
      <c r="BS11" s="78"/>
      <c r="BT11" s="78" t="s">
        <v>4</v>
      </c>
      <c r="BU11" s="78"/>
      <c r="BV11" s="78"/>
      <c r="BW11" s="78" t="s">
        <v>5</v>
      </c>
      <c r="BX11" s="78"/>
      <c r="BY11" s="78"/>
      <c r="BZ11" s="55" t="s">
        <v>13</v>
      </c>
      <c r="CA11" s="55"/>
      <c r="CB11" s="55"/>
      <c r="CC11" s="78" t="s">
        <v>6</v>
      </c>
      <c r="CD11" s="78"/>
      <c r="CE11" s="78"/>
      <c r="CF11" s="78" t="s">
        <v>7</v>
      </c>
      <c r="CG11" s="78"/>
      <c r="CH11" s="78"/>
      <c r="CI11" s="78" t="s">
        <v>10</v>
      </c>
      <c r="CJ11" s="78"/>
      <c r="CK11" s="78"/>
      <c r="CL11" s="78" t="s">
        <v>87</v>
      </c>
      <c r="CM11" s="78"/>
      <c r="CN11" s="78"/>
      <c r="CO11" s="78" t="s">
        <v>11</v>
      </c>
      <c r="CP11" s="78"/>
      <c r="CQ11" s="78"/>
      <c r="CR11" s="93" t="s">
        <v>12</v>
      </c>
      <c r="CS11" s="93"/>
      <c r="CT11" s="93"/>
      <c r="CU11" s="93" t="s">
        <v>88</v>
      </c>
      <c r="CV11" s="93"/>
      <c r="CW11" s="93"/>
      <c r="CX11" s="78" t="s">
        <v>89</v>
      </c>
      <c r="CY11" s="78"/>
      <c r="CZ11" s="78"/>
      <c r="DA11" s="78" t="s">
        <v>90</v>
      </c>
      <c r="DB11" s="78"/>
      <c r="DC11" s="78"/>
      <c r="DD11" s="55" t="s">
        <v>91</v>
      </c>
      <c r="DE11" s="55"/>
      <c r="DF11" s="55"/>
      <c r="DG11" s="78" t="s">
        <v>92</v>
      </c>
      <c r="DH11" s="78"/>
      <c r="DI11" s="78"/>
      <c r="DJ11" s="78" t="s">
        <v>93</v>
      </c>
      <c r="DK11" s="78"/>
      <c r="DL11" s="78"/>
      <c r="DM11" s="78" t="s">
        <v>94</v>
      </c>
      <c r="DN11" s="78"/>
      <c r="DO11" s="78"/>
      <c r="DP11" s="55" t="s">
        <v>990</v>
      </c>
      <c r="DQ11" s="55"/>
      <c r="DR11" s="55"/>
      <c r="DS11" s="55" t="s">
        <v>991</v>
      </c>
      <c r="DT11" s="55"/>
      <c r="DU11" s="55"/>
      <c r="DV11" s="55" t="s">
        <v>992</v>
      </c>
      <c r="DW11" s="55"/>
      <c r="DX11" s="55"/>
      <c r="DY11" s="55" t="s">
        <v>993</v>
      </c>
      <c r="DZ11" s="55"/>
      <c r="EA11" s="55"/>
      <c r="EB11" s="55" t="s">
        <v>994</v>
      </c>
      <c r="EC11" s="55"/>
      <c r="ED11" s="55"/>
      <c r="EE11" s="55" t="s">
        <v>995</v>
      </c>
      <c r="EF11" s="55"/>
      <c r="EG11" s="55"/>
      <c r="EH11" s="55" t="s">
        <v>996</v>
      </c>
      <c r="EI11" s="55"/>
      <c r="EJ11" s="55"/>
      <c r="EK11" s="55" t="s">
        <v>997</v>
      </c>
      <c r="EL11" s="55"/>
      <c r="EM11" s="55"/>
      <c r="EN11" s="55" t="s">
        <v>998</v>
      </c>
      <c r="EO11" s="55"/>
      <c r="EP11" s="55"/>
      <c r="EQ11" s="55" t="s">
        <v>80</v>
      </c>
      <c r="ER11" s="55"/>
      <c r="ES11" s="55"/>
      <c r="ET11" s="55" t="s">
        <v>81</v>
      </c>
      <c r="EU11" s="55"/>
      <c r="EV11" s="55"/>
      <c r="EW11" s="55" t="s">
        <v>82</v>
      </c>
      <c r="EX11" s="55"/>
      <c r="EY11" s="55"/>
      <c r="EZ11" s="55" t="s">
        <v>83</v>
      </c>
      <c r="FA11" s="55"/>
      <c r="FB11" s="55"/>
      <c r="FC11" s="55" t="s">
        <v>84</v>
      </c>
      <c r="FD11" s="55"/>
      <c r="FE11" s="55"/>
      <c r="FF11" s="55" t="s">
        <v>95</v>
      </c>
      <c r="FG11" s="55"/>
      <c r="FH11" s="55"/>
      <c r="FI11" s="55" t="s">
        <v>96</v>
      </c>
      <c r="FJ11" s="55"/>
      <c r="FK11" s="55"/>
      <c r="FL11" s="55" t="s">
        <v>97</v>
      </c>
      <c r="FM11" s="55"/>
      <c r="FN11" s="55"/>
      <c r="FO11" s="55" t="s">
        <v>98</v>
      </c>
      <c r="FP11" s="55"/>
      <c r="FQ11" s="55"/>
      <c r="FR11" s="55" t="s">
        <v>999</v>
      </c>
      <c r="FS11" s="55"/>
      <c r="FT11" s="55"/>
      <c r="FU11" s="55" t="s">
        <v>1000</v>
      </c>
      <c r="FV11" s="55"/>
      <c r="FW11" s="55"/>
      <c r="FX11" s="55" t="s">
        <v>1001</v>
      </c>
      <c r="FY11" s="55"/>
      <c r="FZ11" s="55"/>
      <c r="GA11" s="55" t="s">
        <v>1002</v>
      </c>
      <c r="GB11" s="55"/>
      <c r="GC11" s="55"/>
      <c r="GD11" s="55" t="s">
        <v>1003</v>
      </c>
      <c r="GE11" s="55"/>
      <c r="GF11" s="55"/>
      <c r="GG11" s="55" t="s">
        <v>1004</v>
      </c>
      <c r="GH11" s="55"/>
      <c r="GI11" s="55"/>
      <c r="GJ11" s="55" t="s">
        <v>1005</v>
      </c>
      <c r="GK11" s="55"/>
      <c r="GL11" s="55"/>
      <c r="GM11" s="55" t="s">
        <v>1006</v>
      </c>
      <c r="GN11" s="55"/>
      <c r="GO11" s="55"/>
      <c r="GP11" s="55" t="s">
        <v>1007</v>
      </c>
      <c r="GQ11" s="55"/>
      <c r="GR11" s="55"/>
      <c r="GS11" s="55" t="s">
        <v>1008</v>
      </c>
      <c r="GT11" s="55"/>
      <c r="GU11" s="55"/>
      <c r="GV11" s="55" t="s">
        <v>1009</v>
      </c>
      <c r="GW11" s="55"/>
      <c r="GX11" s="55"/>
      <c r="GY11" s="55" t="s">
        <v>1010</v>
      </c>
      <c r="GZ11" s="55"/>
      <c r="HA11" s="55"/>
      <c r="HB11" s="55" t="s">
        <v>1011</v>
      </c>
      <c r="HC11" s="55"/>
      <c r="HD11" s="55"/>
      <c r="HE11" s="55" t="s">
        <v>1012</v>
      </c>
      <c r="HF11" s="55"/>
      <c r="HG11" s="55"/>
      <c r="HH11" s="55" t="s">
        <v>1013</v>
      </c>
      <c r="HI11" s="55"/>
      <c r="HJ11" s="55"/>
      <c r="HK11" s="55" t="s">
        <v>1014</v>
      </c>
      <c r="HL11" s="55"/>
      <c r="HM11" s="55"/>
      <c r="HN11" s="55" t="s">
        <v>1015</v>
      </c>
      <c r="HO11" s="55"/>
      <c r="HP11" s="55"/>
      <c r="HQ11" s="55" t="s">
        <v>1016</v>
      </c>
      <c r="HR11" s="55"/>
      <c r="HS11" s="55"/>
      <c r="HT11" s="55" t="s">
        <v>1017</v>
      </c>
      <c r="HU11" s="55"/>
      <c r="HV11" s="55"/>
      <c r="HW11" s="55" t="s">
        <v>1018</v>
      </c>
      <c r="HX11" s="55"/>
      <c r="HY11" s="55"/>
      <c r="HZ11" s="55" t="s">
        <v>1019</v>
      </c>
      <c r="IA11" s="55"/>
      <c r="IB11" s="55"/>
      <c r="IC11" s="55" t="s">
        <v>1020</v>
      </c>
      <c r="ID11" s="55"/>
      <c r="IE11" s="55"/>
      <c r="IF11" s="55" t="s">
        <v>1021</v>
      </c>
      <c r="IG11" s="55"/>
      <c r="IH11" s="55"/>
      <c r="II11" s="55" t="s">
        <v>1022</v>
      </c>
      <c r="IJ11" s="55"/>
      <c r="IK11" s="55"/>
      <c r="IL11" s="55" t="s">
        <v>1023</v>
      </c>
      <c r="IM11" s="55"/>
      <c r="IN11" s="55"/>
      <c r="IO11" s="55" t="s">
        <v>1024</v>
      </c>
      <c r="IP11" s="55"/>
      <c r="IQ11" s="55"/>
      <c r="IR11" s="55" t="s">
        <v>1025</v>
      </c>
      <c r="IS11" s="55"/>
      <c r="IT11" s="55"/>
      <c r="IU11" s="55" t="s">
        <v>1026</v>
      </c>
      <c r="IV11" s="55"/>
      <c r="IW11" s="55"/>
      <c r="IX11" s="55" t="s">
        <v>1027</v>
      </c>
      <c r="IY11" s="55"/>
      <c r="IZ11" s="55"/>
      <c r="JA11" s="55" t="s">
        <v>1028</v>
      </c>
      <c r="JB11" s="55"/>
      <c r="JC11" s="55"/>
      <c r="JD11" s="55" t="s">
        <v>1029</v>
      </c>
      <c r="JE11" s="55"/>
      <c r="JF11" s="55"/>
      <c r="JG11" s="55" t="s">
        <v>1030</v>
      </c>
      <c r="JH11" s="55"/>
      <c r="JI11" s="55"/>
      <c r="JJ11" s="55" t="s">
        <v>1031</v>
      </c>
      <c r="JK11" s="55"/>
      <c r="JL11" s="55"/>
      <c r="JM11" s="55" t="s">
        <v>1032</v>
      </c>
      <c r="JN11" s="55"/>
      <c r="JO11" s="55"/>
      <c r="JP11" s="55" t="s">
        <v>1033</v>
      </c>
      <c r="JQ11" s="55"/>
      <c r="JR11" s="55"/>
      <c r="JS11" s="55" t="s">
        <v>1034</v>
      </c>
      <c r="JT11" s="55"/>
      <c r="JU11" s="55"/>
      <c r="JV11" s="55" t="s">
        <v>1035</v>
      </c>
      <c r="JW11" s="55"/>
      <c r="JX11" s="55"/>
      <c r="JY11" s="55" t="s">
        <v>1036</v>
      </c>
      <c r="JZ11" s="55"/>
      <c r="KA11" s="55"/>
      <c r="KB11" s="55" t="s">
        <v>1037</v>
      </c>
      <c r="KC11" s="55"/>
      <c r="KD11" s="55"/>
      <c r="KE11" s="55" t="s">
        <v>1038</v>
      </c>
      <c r="KF11" s="55"/>
      <c r="KG11" s="55"/>
      <c r="KH11" s="55" t="s">
        <v>1039</v>
      </c>
      <c r="KI11" s="55"/>
      <c r="KJ11" s="55"/>
      <c r="KK11" s="55" t="s">
        <v>1040</v>
      </c>
      <c r="KL11" s="55"/>
      <c r="KM11" s="55"/>
      <c r="KN11" s="55" t="s">
        <v>1041</v>
      </c>
      <c r="KO11" s="55"/>
      <c r="KP11" s="55"/>
      <c r="KQ11" s="55" t="s">
        <v>1042</v>
      </c>
      <c r="KR11" s="55"/>
      <c r="KS11" s="55"/>
      <c r="KT11" s="55" t="s">
        <v>1043</v>
      </c>
      <c r="KU11" s="55"/>
      <c r="KV11" s="55"/>
      <c r="KW11" s="55" t="s">
        <v>1044</v>
      </c>
      <c r="KX11" s="55"/>
      <c r="KY11" s="55"/>
      <c r="KZ11" s="55" t="s">
        <v>1045</v>
      </c>
      <c r="LA11" s="55"/>
      <c r="LB11" s="55"/>
      <c r="LC11" s="55" t="s">
        <v>1046</v>
      </c>
      <c r="LD11" s="55"/>
      <c r="LE11" s="55"/>
    </row>
    <row r="12" spans="1:317" ht="195" customHeight="1" x14ac:dyDescent="0.3">
      <c r="A12" s="86"/>
      <c r="B12" s="87"/>
      <c r="C12" s="52" t="s">
        <v>627</v>
      </c>
      <c r="D12" s="52"/>
      <c r="E12" s="52"/>
      <c r="F12" s="52" t="s">
        <v>631</v>
      </c>
      <c r="G12" s="52"/>
      <c r="H12" s="52"/>
      <c r="I12" s="52" t="s">
        <v>635</v>
      </c>
      <c r="J12" s="52"/>
      <c r="K12" s="52"/>
      <c r="L12" s="52" t="s">
        <v>639</v>
      </c>
      <c r="M12" s="52"/>
      <c r="N12" s="52"/>
      <c r="O12" s="52" t="s">
        <v>643</v>
      </c>
      <c r="P12" s="52"/>
      <c r="Q12" s="52"/>
      <c r="R12" s="52" t="s">
        <v>647</v>
      </c>
      <c r="S12" s="52"/>
      <c r="T12" s="52"/>
      <c r="U12" s="52" t="s">
        <v>650</v>
      </c>
      <c r="V12" s="52"/>
      <c r="W12" s="52"/>
      <c r="X12" s="52" t="s">
        <v>654</v>
      </c>
      <c r="Y12" s="52"/>
      <c r="Z12" s="52"/>
      <c r="AA12" s="52" t="s">
        <v>658</v>
      </c>
      <c r="AB12" s="52"/>
      <c r="AC12" s="52"/>
      <c r="AD12" s="52" t="s">
        <v>662</v>
      </c>
      <c r="AE12" s="52"/>
      <c r="AF12" s="52"/>
      <c r="AG12" s="52" t="s">
        <v>666</v>
      </c>
      <c r="AH12" s="52"/>
      <c r="AI12" s="52"/>
      <c r="AJ12" s="52" t="s">
        <v>669</v>
      </c>
      <c r="AK12" s="52"/>
      <c r="AL12" s="52"/>
      <c r="AM12" s="52" t="s">
        <v>673</v>
      </c>
      <c r="AN12" s="52"/>
      <c r="AO12" s="52"/>
      <c r="AP12" s="52" t="s">
        <v>676</v>
      </c>
      <c r="AQ12" s="52"/>
      <c r="AR12" s="52"/>
      <c r="AS12" s="52" t="s">
        <v>680</v>
      </c>
      <c r="AT12" s="52"/>
      <c r="AU12" s="52"/>
      <c r="AV12" s="52" t="s">
        <v>684</v>
      </c>
      <c r="AW12" s="52"/>
      <c r="AX12" s="52"/>
      <c r="AY12" s="52" t="s">
        <v>688</v>
      </c>
      <c r="AZ12" s="52"/>
      <c r="BA12" s="52"/>
      <c r="BB12" s="52" t="s">
        <v>692</v>
      </c>
      <c r="BC12" s="52"/>
      <c r="BD12" s="52"/>
      <c r="BE12" s="52" t="s">
        <v>696</v>
      </c>
      <c r="BF12" s="52"/>
      <c r="BG12" s="52"/>
      <c r="BH12" s="52" t="s">
        <v>700</v>
      </c>
      <c r="BI12" s="52"/>
      <c r="BJ12" s="52"/>
      <c r="BK12" s="52" t="s">
        <v>704</v>
      </c>
      <c r="BL12" s="52"/>
      <c r="BM12" s="52"/>
      <c r="BN12" s="52" t="s">
        <v>707</v>
      </c>
      <c r="BO12" s="52"/>
      <c r="BP12" s="52"/>
      <c r="BQ12" s="52" t="s">
        <v>710</v>
      </c>
      <c r="BR12" s="52"/>
      <c r="BS12" s="52"/>
      <c r="BT12" s="52" t="s">
        <v>714</v>
      </c>
      <c r="BU12" s="52"/>
      <c r="BV12" s="52"/>
      <c r="BW12" s="52" t="s">
        <v>717</v>
      </c>
      <c r="BX12" s="52"/>
      <c r="BY12" s="52"/>
      <c r="BZ12" s="52" t="s">
        <v>720</v>
      </c>
      <c r="CA12" s="52"/>
      <c r="CB12" s="52"/>
      <c r="CC12" s="52" t="s">
        <v>721</v>
      </c>
      <c r="CD12" s="52"/>
      <c r="CE12" s="52"/>
      <c r="CF12" s="52" t="s">
        <v>723</v>
      </c>
      <c r="CG12" s="52"/>
      <c r="CH12" s="52"/>
      <c r="CI12" s="52" t="s">
        <v>726</v>
      </c>
      <c r="CJ12" s="52"/>
      <c r="CK12" s="52"/>
      <c r="CL12" s="52" t="s">
        <v>730</v>
      </c>
      <c r="CM12" s="52"/>
      <c r="CN12" s="52"/>
      <c r="CO12" s="52" t="s">
        <v>734</v>
      </c>
      <c r="CP12" s="52"/>
      <c r="CQ12" s="52"/>
      <c r="CR12" s="52" t="s">
        <v>738</v>
      </c>
      <c r="CS12" s="52"/>
      <c r="CT12" s="52"/>
      <c r="CU12" s="52" t="s">
        <v>742</v>
      </c>
      <c r="CV12" s="52"/>
      <c r="CW12" s="52"/>
      <c r="CX12" s="52" t="s">
        <v>746</v>
      </c>
      <c r="CY12" s="52"/>
      <c r="CZ12" s="52"/>
      <c r="DA12" s="52" t="s">
        <v>749</v>
      </c>
      <c r="DB12" s="52"/>
      <c r="DC12" s="52"/>
      <c r="DD12" s="52" t="s">
        <v>753</v>
      </c>
      <c r="DE12" s="52"/>
      <c r="DF12" s="52"/>
      <c r="DG12" s="52" t="s">
        <v>754</v>
      </c>
      <c r="DH12" s="52"/>
      <c r="DI12" s="52"/>
      <c r="DJ12" s="52" t="s">
        <v>758</v>
      </c>
      <c r="DK12" s="52"/>
      <c r="DL12" s="52"/>
      <c r="DM12" s="52" t="s">
        <v>762</v>
      </c>
      <c r="DN12" s="52"/>
      <c r="DO12" s="52"/>
      <c r="DP12" s="52" t="s">
        <v>1337</v>
      </c>
      <c r="DQ12" s="52"/>
      <c r="DR12" s="52"/>
      <c r="DS12" s="52" t="s">
        <v>1341</v>
      </c>
      <c r="DT12" s="52"/>
      <c r="DU12" s="52"/>
      <c r="DV12" s="52" t="s">
        <v>1343</v>
      </c>
      <c r="DW12" s="52"/>
      <c r="DX12" s="52"/>
      <c r="DY12" s="52" t="s">
        <v>1719</v>
      </c>
      <c r="DZ12" s="52"/>
      <c r="EA12" s="52"/>
      <c r="EB12" s="70" t="s">
        <v>1350</v>
      </c>
      <c r="EC12" s="70"/>
      <c r="ED12" s="70"/>
      <c r="EE12" s="70" t="s">
        <v>1351</v>
      </c>
      <c r="EF12" s="70"/>
      <c r="EG12" s="70"/>
      <c r="EH12" s="70" t="s">
        <v>1355</v>
      </c>
      <c r="EI12" s="70"/>
      <c r="EJ12" s="70"/>
      <c r="EK12" s="70" t="s">
        <v>1357</v>
      </c>
      <c r="EL12" s="70"/>
      <c r="EM12" s="70"/>
      <c r="EN12" s="70" t="s">
        <v>1360</v>
      </c>
      <c r="EO12" s="70"/>
      <c r="EP12" s="70"/>
      <c r="EQ12" s="70" t="s">
        <v>766</v>
      </c>
      <c r="ER12" s="70"/>
      <c r="ES12" s="70"/>
      <c r="ET12" s="70" t="s">
        <v>770</v>
      </c>
      <c r="EU12" s="70"/>
      <c r="EV12" s="70"/>
      <c r="EW12" s="70" t="s">
        <v>774</v>
      </c>
      <c r="EX12" s="70"/>
      <c r="EY12" s="70"/>
      <c r="EZ12" s="70" t="s">
        <v>778</v>
      </c>
      <c r="FA12" s="70"/>
      <c r="FB12" s="70"/>
      <c r="FC12" s="70" t="s">
        <v>782</v>
      </c>
      <c r="FD12" s="70"/>
      <c r="FE12" s="70"/>
      <c r="FF12" s="70" t="s">
        <v>786</v>
      </c>
      <c r="FG12" s="70"/>
      <c r="FH12" s="70"/>
      <c r="FI12" s="70" t="s">
        <v>790</v>
      </c>
      <c r="FJ12" s="70"/>
      <c r="FK12" s="70"/>
      <c r="FL12" s="70" t="s">
        <v>791</v>
      </c>
      <c r="FM12" s="70"/>
      <c r="FN12" s="70"/>
      <c r="FO12" s="70" t="s">
        <v>794</v>
      </c>
      <c r="FP12" s="70"/>
      <c r="FQ12" s="70"/>
      <c r="FR12" s="70" t="s">
        <v>1365</v>
      </c>
      <c r="FS12" s="70"/>
      <c r="FT12" s="70"/>
      <c r="FU12" s="70" t="s">
        <v>1367</v>
      </c>
      <c r="FV12" s="70"/>
      <c r="FW12" s="70"/>
      <c r="FX12" s="70" t="s">
        <v>1371</v>
      </c>
      <c r="FY12" s="70"/>
      <c r="FZ12" s="70"/>
      <c r="GA12" s="70" t="s">
        <v>1375</v>
      </c>
      <c r="GB12" s="70"/>
      <c r="GC12" s="70"/>
      <c r="GD12" s="70" t="s">
        <v>1378</v>
      </c>
      <c r="GE12" s="70"/>
      <c r="GF12" s="70"/>
      <c r="GG12" s="70" t="s">
        <v>1382</v>
      </c>
      <c r="GH12" s="70"/>
      <c r="GI12" s="70"/>
      <c r="GJ12" s="70" t="s">
        <v>1386</v>
      </c>
      <c r="GK12" s="70"/>
      <c r="GL12" s="70"/>
      <c r="GM12" s="70" t="s">
        <v>1388</v>
      </c>
      <c r="GN12" s="70"/>
      <c r="GO12" s="70"/>
      <c r="GP12" s="70" t="s">
        <v>1392</v>
      </c>
      <c r="GQ12" s="70"/>
      <c r="GR12" s="70"/>
      <c r="GS12" s="70" t="s">
        <v>1396</v>
      </c>
      <c r="GT12" s="70"/>
      <c r="GU12" s="70"/>
      <c r="GV12" s="70" t="s">
        <v>1400</v>
      </c>
      <c r="GW12" s="70"/>
      <c r="GX12" s="70"/>
      <c r="GY12" s="70" t="s">
        <v>1404</v>
      </c>
      <c r="GZ12" s="70"/>
      <c r="HA12" s="70"/>
      <c r="HB12" s="70" t="s">
        <v>1408</v>
      </c>
      <c r="HC12" s="70"/>
      <c r="HD12" s="70"/>
      <c r="HE12" s="70" t="s">
        <v>1410</v>
      </c>
      <c r="HF12" s="70"/>
      <c r="HG12" s="70"/>
      <c r="HH12" s="70" t="s">
        <v>1414</v>
      </c>
      <c r="HI12" s="70"/>
      <c r="HJ12" s="70"/>
      <c r="HK12" s="70" t="s">
        <v>1416</v>
      </c>
      <c r="HL12" s="70"/>
      <c r="HM12" s="70"/>
      <c r="HN12" s="70" t="s">
        <v>1420</v>
      </c>
      <c r="HO12" s="70"/>
      <c r="HP12" s="70"/>
      <c r="HQ12" s="70" t="s">
        <v>1422</v>
      </c>
      <c r="HR12" s="70"/>
      <c r="HS12" s="70"/>
      <c r="HT12" s="70" t="s">
        <v>1426</v>
      </c>
      <c r="HU12" s="70"/>
      <c r="HV12" s="70"/>
      <c r="HW12" s="70" t="s">
        <v>1430</v>
      </c>
      <c r="HX12" s="70"/>
      <c r="HY12" s="70"/>
      <c r="HZ12" s="70" t="s">
        <v>1432</v>
      </c>
      <c r="IA12" s="70"/>
      <c r="IB12" s="70"/>
      <c r="IC12" s="70" t="s">
        <v>1434</v>
      </c>
      <c r="ID12" s="70"/>
      <c r="IE12" s="70"/>
      <c r="IF12" s="70" t="s">
        <v>1438</v>
      </c>
      <c r="IG12" s="70"/>
      <c r="IH12" s="70"/>
      <c r="II12" s="70" t="s">
        <v>1441</v>
      </c>
      <c r="IJ12" s="70"/>
      <c r="IK12" s="70"/>
      <c r="IL12" s="70" t="s">
        <v>1443</v>
      </c>
      <c r="IM12" s="70"/>
      <c r="IN12" s="70"/>
      <c r="IO12" s="70" t="s">
        <v>1447</v>
      </c>
      <c r="IP12" s="70"/>
      <c r="IQ12" s="70"/>
      <c r="IR12" s="70" t="s">
        <v>1450</v>
      </c>
      <c r="IS12" s="70"/>
      <c r="IT12" s="70"/>
      <c r="IU12" s="70" t="s">
        <v>1452</v>
      </c>
      <c r="IV12" s="70"/>
      <c r="IW12" s="70"/>
      <c r="IX12" s="94" t="s">
        <v>1453</v>
      </c>
      <c r="IY12" s="94"/>
      <c r="IZ12" s="94"/>
      <c r="JA12" s="94" t="s">
        <v>1454</v>
      </c>
      <c r="JB12" s="94"/>
      <c r="JC12" s="94"/>
      <c r="JD12" s="94" t="s">
        <v>1455</v>
      </c>
      <c r="JE12" s="94"/>
      <c r="JF12" s="94"/>
      <c r="JG12" s="94" t="s">
        <v>1456</v>
      </c>
      <c r="JH12" s="94"/>
      <c r="JI12" s="94"/>
      <c r="JJ12" s="52" t="s">
        <v>1457</v>
      </c>
      <c r="JK12" s="52"/>
      <c r="JL12" s="52"/>
      <c r="JM12" s="52" t="s">
        <v>1460</v>
      </c>
      <c r="JN12" s="52"/>
      <c r="JO12" s="52"/>
      <c r="JP12" s="52" t="s">
        <v>1464</v>
      </c>
      <c r="JQ12" s="52"/>
      <c r="JR12" s="52"/>
      <c r="JS12" s="52" t="s">
        <v>1465</v>
      </c>
      <c r="JT12" s="52"/>
      <c r="JU12" s="52"/>
      <c r="JV12" s="52" t="s">
        <v>1469</v>
      </c>
      <c r="JW12" s="52"/>
      <c r="JX12" s="52"/>
      <c r="JY12" s="52" t="s">
        <v>1473</v>
      </c>
      <c r="JZ12" s="52"/>
      <c r="KA12" s="52"/>
      <c r="KB12" s="52" t="s">
        <v>1477</v>
      </c>
      <c r="KC12" s="52"/>
      <c r="KD12" s="52"/>
      <c r="KE12" s="52" t="s">
        <v>1481</v>
      </c>
      <c r="KF12" s="52"/>
      <c r="KG12" s="52"/>
      <c r="KH12" s="52" t="s">
        <v>1483</v>
      </c>
      <c r="KI12" s="52"/>
      <c r="KJ12" s="52"/>
      <c r="KK12" s="52" t="s">
        <v>1485</v>
      </c>
      <c r="KL12" s="52"/>
      <c r="KM12" s="52"/>
      <c r="KN12" s="52" t="s">
        <v>1720</v>
      </c>
      <c r="KO12" s="52"/>
      <c r="KP12" s="52"/>
      <c r="KQ12" s="52" t="s">
        <v>1490</v>
      </c>
      <c r="KR12" s="52"/>
      <c r="KS12" s="52"/>
      <c r="KT12" s="52" t="s">
        <v>1493</v>
      </c>
      <c r="KU12" s="52"/>
      <c r="KV12" s="52"/>
      <c r="KW12" s="70" t="s">
        <v>1495</v>
      </c>
      <c r="KX12" s="70"/>
      <c r="KY12" s="70"/>
      <c r="KZ12" s="52" t="s">
        <v>1497</v>
      </c>
      <c r="LA12" s="52"/>
      <c r="LB12" s="52"/>
      <c r="LC12" s="52" t="s">
        <v>1498</v>
      </c>
      <c r="LD12" s="52"/>
      <c r="LE12" s="52"/>
    </row>
    <row r="13" spans="1:317" ht="156" x14ac:dyDescent="0.3">
      <c r="A13" s="86"/>
      <c r="B13" s="87"/>
      <c r="C13" s="35" t="s">
        <v>628</v>
      </c>
      <c r="D13" s="35" t="s">
        <v>629</v>
      </c>
      <c r="E13" s="35" t="s">
        <v>630</v>
      </c>
      <c r="F13" s="35" t="s">
        <v>632</v>
      </c>
      <c r="G13" s="35" t="s">
        <v>633</v>
      </c>
      <c r="H13" s="35" t="s">
        <v>634</v>
      </c>
      <c r="I13" s="35" t="s">
        <v>636</v>
      </c>
      <c r="J13" s="35" t="s">
        <v>637</v>
      </c>
      <c r="K13" s="35" t="s">
        <v>638</v>
      </c>
      <c r="L13" s="35" t="s">
        <v>640</v>
      </c>
      <c r="M13" s="35" t="s">
        <v>641</v>
      </c>
      <c r="N13" s="35" t="s">
        <v>642</v>
      </c>
      <c r="O13" s="35" t="s">
        <v>644</v>
      </c>
      <c r="P13" s="35" t="s">
        <v>645</v>
      </c>
      <c r="Q13" s="35" t="s">
        <v>646</v>
      </c>
      <c r="R13" s="35" t="s">
        <v>648</v>
      </c>
      <c r="S13" s="35" t="s">
        <v>512</v>
      </c>
      <c r="T13" s="35" t="s">
        <v>649</v>
      </c>
      <c r="U13" s="35" t="s">
        <v>651</v>
      </c>
      <c r="V13" s="35" t="s">
        <v>652</v>
      </c>
      <c r="W13" s="35" t="s">
        <v>653</v>
      </c>
      <c r="X13" s="35" t="s">
        <v>655</v>
      </c>
      <c r="Y13" s="35" t="s">
        <v>656</v>
      </c>
      <c r="Z13" s="35" t="s">
        <v>657</v>
      </c>
      <c r="AA13" s="35" t="s">
        <v>659</v>
      </c>
      <c r="AB13" s="35" t="s">
        <v>660</v>
      </c>
      <c r="AC13" s="35" t="s">
        <v>661</v>
      </c>
      <c r="AD13" s="35" t="s">
        <v>663</v>
      </c>
      <c r="AE13" s="35" t="s">
        <v>664</v>
      </c>
      <c r="AF13" s="35" t="s">
        <v>665</v>
      </c>
      <c r="AG13" s="35" t="s">
        <v>386</v>
      </c>
      <c r="AH13" s="35" t="s">
        <v>667</v>
      </c>
      <c r="AI13" s="35" t="s">
        <v>668</v>
      </c>
      <c r="AJ13" s="35" t="s">
        <v>670</v>
      </c>
      <c r="AK13" s="35" t="s">
        <v>671</v>
      </c>
      <c r="AL13" s="35" t="s">
        <v>672</v>
      </c>
      <c r="AM13" s="35" t="s">
        <v>582</v>
      </c>
      <c r="AN13" s="35" t="s">
        <v>674</v>
      </c>
      <c r="AO13" s="35" t="s">
        <v>675</v>
      </c>
      <c r="AP13" s="35" t="s">
        <v>677</v>
      </c>
      <c r="AQ13" s="35" t="s">
        <v>678</v>
      </c>
      <c r="AR13" s="35" t="s">
        <v>679</v>
      </c>
      <c r="AS13" s="35" t="s">
        <v>681</v>
      </c>
      <c r="AT13" s="35" t="s">
        <v>682</v>
      </c>
      <c r="AU13" s="35" t="s">
        <v>683</v>
      </c>
      <c r="AV13" s="35" t="s">
        <v>685</v>
      </c>
      <c r="AW13" s="35" t="s">
        <v>686</v>
      </c>
      <c r="AX13" s="35" t="s">
        <v>687</v>
      </c>
      <c r="AY13" s="35" t="s">
        <v>689</v>
      </c>
      <c r="AZ13" s="35" t="s">
        <v>690</v>
      </c>
      <c r="BA13" s="35" t="s">
        <v>691</v>
      </c>
      <c r="BB13" s="35" t="s">
        <v>693</v>
      </c>
      <c r="BC13" s="35" t="s">
        <v>694</v>
      </c>
      <c r="BD13" s="35" t="s">
        <v>695</v>
      </c>
      <c r="BE13" s="35" t="s">
        <v>697</v>
      </c>
      <c r="BF13" s="35" t="s">
        <v>698</v>
      </c>
      <c r="BG13" s="35" t="s">
        <v>699</v>
      </c>
      <c r="BH13" s="35" t="s">
        <v>701</v>
      </c>
      <c r="BI13" s="35" t="s">
        <v>702</v>
      </c>
      <c r="BJ13" s="35" t="s">
        <v>703</v>
      </c>
      <c r="BK13" s="35" t="s">
        <v>705</v>
      </c>
      <c r="BL13" s="35" t="s">
        <v>425</v>
      </c>
      <c r="BM13" s="35" t="s">
        <v>706</v>
      </c>
      <c r="BN13" s="35" t="s">
        <v>448</v>
      </c>
      <c r="BO13" s="35" t="s">
        <v>708</v>
      </c>
      <c r="BP13" s="35" t="s">
        <v>709</v>
      </c>
      <c r="BQ13" s="35" t="s">
        <v>711</v>
      </c>
      <c r="BR13" s="35" t="s">
        <v>712</v>
      </c>
      <c r="BS13" s="35" t="s">
        <v>713</v>
      </c>
      <c r="BT13" s="35" t="s">
        <v>601</v>
      </c>
      <c r="BU13" s="35" t="s">
        <v>715</v>
      </c>
      <c r="BV13" s="35" t="s">
        <v>716</v>
      </c>
      <c r="BW13" s="35" t="s">
        <v>718</v>
      </c>
      <c r="BX13" s="35" t="s">
        <v>719</v>
      </c>
      <c r="BY13" s="35" t="s">
        <v>497</v>
      </c>
      <c r="BZ13" s="35" t="s">
        <v>374</v>
      </c>
      <c r="CA13" s="35" t="s">
        <v>578</v>
      </c>
      <c r="CB13" s="35" t="s">
        <v>376</v>
      </c>
      <c r="CC13" s="35" t="s">
        <v>718</v>
      </c>
      <c r="CD13" s="35" t="s">
        <v>496</v>
      </c>
      <c r="CE13" s="35" t="s">
        <v>722</v>
      </c>
      <c r="CF13" s="35" t="s">
        <v>724</v>
      </c>
      <c r="CG13" s="35" t="s">
        <v>621</v>
      </c>
      <c r="CH13" s="35" t="s">
        <v>725</v>
      </c>
      <c r="CI13" s="35" t="s">
        <v>727</v>
      </c>
      <c r="CJ13" s="35" t="s">
        <v>728</v>
      </c>
      <c r="CK13" s="35" t="s">
        <v>729</v>
      </c>
      <c r="CL13" s="35" t="s">
        <v>731</v>
      </c>
      <c r="CM13" s="35" t="s">
        <v>732</v>
      </c>
      <c r="CN13" s="35" t="s">
        <v>733</v>
      </c>
      <c r="CO13" s="35" t="s">
        <v>735</v>
      </c>
      <c r="CP13" s="35" t="s">
        <v>736</v>
      </c>
      <c r="CQ13" s="35" t="s">
        <v>737</v>
      </c>
      <c r="CR13" s="35" t="s">
        <v>739</v>
      </c>
      <c r="CS13" s="35" t="s">
        <v>740</v>
      </c>
      <c r="CT13" s="35" t="s">
        <v>741</v>
      </c>
      <c r="CU13" s="35" t="s">
        <v>743</v>
      </c>
      <c r="CV13" s="35" t="s">
        <v>744</v>
      </c>
      <c r="CW13" s="35" t="s">
        <v>745</v>
      </c>
      <c r="CX13" s="35" t="s">
        <v>747</v>
      </c>
      <c r="CY13" s="35" t="s">
        <v>748</v>
      </c>
      <c r="CZ13" s="35" t="s">
        <v>462</v>
      </c>
      <c r="DA13" s="35" t="s">
        <v>750</v>
      </c>
      <c r="DB13" s="35" t="s">
        <v>751</v>
      </c>
      <c r="DC13" s="35" t="s">
        <v>752</v>
      </c>
      <c r="DD13" s="35" t="s">
        <v>460</v>
      </c>
      <c r="DE13" s="35" t="s">
        <v>545</v>
      </c>
      <c r="DF13" s="35" t="s">
        <v>462</v>
      </c>
      <c r="DG13" s="35" t="s">
        <v>755</v>
      </c>
      <c r="DH13" s="35" t="s">
        <v>756</v>
      </c>
      <c r="DI13" s="35" t="s">
        <v>757</v>
      </c>
      <c r="DJ13" s="35" t="s">
        <v>759</v>
      </c>
      <c r="DK13" s="35" t="s">
        <v>760</v>
      </c>
      <c r="DL13" s="35" t="s">
        <v>761</v>
      </c>
      <c r="DM13" s="35" t="s">
        <v>763</v>
      </c>
      <c r="DN13" s="35" t="s">
        <v>764</v>
      </c>
      <c r="DO13" s="35" t="s">
        <v>765</v>
      </c>
      <c r="DP13" s="35" t="s">
        <v>1338</v>
      </c>
      <c r="DQ13" s="35" t="s">
        <v>1339</v>
      </c>
      <c r="DR13" s="35" t="s">
        <v>1340</v>
      </c>
      <c r="DS13" s="35" t="s">
        <v>1342</v>
      </c>
      <c r="DT13" s="35" t="s">
        <v>855</v>
      </c>
      <c r="DU13" s="35" t="s">
        <v>793</v>
      </c>
      <c r="DV13" s="35" t="s">
        <v>1344</v>
      </c>
      <c r="DW13" s="35" t="s">
        <v>1345</v>
      </c>
      <c r="DX13" s="35" t="s">
        <v>1346</v>
      </c>
      <c r="DY13" s="35" t="s">
        <v>1347</v>
      </c>
      <c r="DZ13" s="35" t="s">
        <v>1348</v>
      </c>
      <c r="EA13" s="35" t="s">
        <v>1349</v>
      </c>
      <c r="EB13" s="35" t="s">
        <v>355</v>
      </c>
      <c r="EC13" s="35" t="s">
        <v>855</v>
      </c>
      <c r="ED13" s="35" t="s">
        <v>793</v>
      </c>
      <c r="EE13" s="35" t="s">
        <v>1352</v>
      </c>
      <c r="EF13" s="35" t="s">
        <v>1353</v>
      </c>
      <c r="EG13" s="35" t="s">
        <v>1354</v>
      </c>
      <c r="EH13" s="35" t="s">
        <v>620</v>
      </c>
      <c r="EI13" s="35" t="s">
        <v>1356</v>
      </c>
      <c r="EJ13" s="35" t="s">
        <v>622</v>
      </c>
      <c r="EK13" s="35" t="s">
        <v>514</v>
      </c>
      <c r="EL13" s="35" t="s">
        <v>1358</v>
      </c>
      <c r="EM13" s="35" t="s">
        <v>1359</v>
      </c>
      <c r="EN13" s="35" t="s">
        <v>1361</v>
      </c>
      <c r="EO13" s="35" t="s">
        <v>1362</v>
      </c>
      <c r="EP13" s="35" t="s">
        <v>1363</v>
      </c>
      <c r="EQ13" s="42" t="s">
        <v>767</v>
      </c>
      <c r="ER13" s="42" t="s">
        <v>768</v>
      </c>
      <c r="ES13" s="42" t="s">
        <v>769</v>
      </c>
      <c r="ET13" s="42" t="s">
        <v>771</v>
      </c>
      <c r="EU13" s="42" t="s">
        <v>772</v>
      </c>
      <c r="EV13" s="42" t="s">
        <v>773</v>
      </c>
      <c r="EW13" s="42" t="s">
        <v>775</v>
      </c>
      <c r="EX13" s="42" t="s">
        <v>776</v>
      </c>
      <c r="EY13" s="42" t="s">
        <v>777</v>
      </c>
      <c r="EZ13" s="42" t="s">
        <v>779</v>
      </c>
      <c r="FA13" s="42" t="s">
        <v>780</v>
      </c>
      <c r="FB13" s="42" t="s">
        <v>781</v>
      </c>
      <c r="FC13" s="42" t="s">
        <v>783</v>
      </c>
      <c r="FD13" s="42" t="s">
        <v>784</v>
      </c>
      <c r="FE13" s="42" t="s">
        <v>785</v>
      </c>
      <c r="FF13" s="42" t="s">
        <v>787</v>
      </c>
      <c r="FG13" s="42" t="s">
        <v>788</v>
      </c>
      <c r="FH13" s="42" t="s">
        <v>789</v>
      </c>
      <c r="FI13" s="42" t="s">
        <v>601</v>
      </c>
      <c r="FJ13" s="42" t="s">
        <v>602</v>
      </c>
      <c r="FK13" s="42" t="s">
        <v>716</v>
      </c>
      <c r="FL13" s="42" t="s">
        <v>355</v>
      </c>
      <c r="FM13" s="42" t="s">
        <v>792</v>
      </c>
      <c r="FN13" s="42" t="s">
        <v>793</v>
      </c>
      <c r="FO13" s="42" t="s">
        <v>601</v>
      </c>
      <c r="FP13" s="42" t="s">
        <v>795</v>
      </c>
      <c r="FQ13" s="42" t="s">
        <v>716</v>
      </c>
      <c r="FR13" s="42" t="s">
        <v>386</v>
      </c>
      <c r="FS13" s="42" t="s">
        <v>855</v>
      </c>
      <c r="FT13" s="42" t="s">
        <v>1366</v>
      </c>
      <c r="FU13" s="42" t="s">
        <v>1368</v>
      </c>
      <c r="FV13" s="42" t="s">
        <v>1369</v>
      </c>
      <c r="FW13" s="42" t="s">
        <v>1370</v>
      </c>
      <c r="FX13" s="42" t="s">
        <v>1372</v>
      </c>
      <c r="FY13" s="42" t="s">
        <v>1373</v>
      </c>
      <c r="FZ13" s="42" t="s">
        <v>1374</v>
      </c>
      <c r="GA13" s="42" t="s">
        <v>1376</v>
      </c>
      <c r="GB13" s="42" t="s">
        <v>829</v>
      </c>
      <c r="GC13" s="42" t="s">
        <v>1377</v>
      </c>
      <c r="GD13" s="42" t="s">
        <v>1379</v>
      </c>
      <c r="GE13" s="42" t="s">
        <v>1380</v>
      </c>
      <c r="GF13" s="42" t="s">
        <v>1381</v>
      </c>
      <c r="GG13" s="42" t="s">
        <v>1383</v>
      </c>
      <c r="GH13" s="42" t="s">
        <v>1384</v>
      </c>
      <c r="GI13" s="42" t="s">
        <v>1385</v>
      </c>
      <c r="GJ13" s="42" t="s">
        <v>601</v>
      </c>
      <c r="GK13" s="42" t="s">
        <v>602</v>
      </c>
      <c r="GL13" s="42" t="s">
        <v>1387</v>
      </c>
      <c r="GM13" s="42" t="s">
        <v>1389</v>
      </c>
      <c r="GN13" s="42" t="s">
        <v>1390</v>
      </c>
      <c r="GO13" s="42" t="s">
        <v>1391</v>
      </c>
      <c r="GP13" s="42" t="s">
        <v>1393</v>
      </c>
      <c r="GQ13" s="42" t="s">
        <v>1394</v>
      </c>
      <c r="GR13" s="42" t="s">
        <v>1395</v>
      </c>
      <c r="GS13" s="42" t="s">
        <v>1397</v>
      </c>
      <c r="GT13" s="42" t="s">
        <v>1398</v>
      </c>
      <c r="GU13" s="42" t="s">
        <v>1399</v>
      </c>
      <c r="GV13" s="42" t="s">
        <v>1401</v>
      </c>
      <c r="GW13" s="42" t="s">
        <v>1402</v>
      </c>
      <c r="GX13" s="42" t="s">
        <v>1403</v>
      </c>
      <c r="GY13" s="42" t="s">
        <v>1405</v>
      </c>
      <c r="GZ13" s="42" t="s">
        <v>1406</v>
      </c>
      <c r="HA13" s="42" t="s">
        <v>1407</v>
      </c>
      <c r="HB13" s="42" t="s">
        <v>514</v>
      </c>
      <c r="HC13" s="42" t="s">
        <v>1358</v>
      </c>
      <c r="HD13" s="42" t="s">
        <v>1409</v>
      </c>
      <c r="HE13" s="42" t="s">
        <v>1411</v>
      </c>
      <c r="HF13" s="42" t="s">
        <v>1412</v>
      </c>
      <c r="HG13" s="42" t="s">
        <v>1413</v>
      </c>
      <c r="HH13" s="42" t="s">
        <v>685</v>
      </c>
      <c r="HI13" s="42" t="s">
        <v>1415</v>
      </c>
      <c r="HJ13" s="42" t="s">
        <v>1407</v>
      </c>
      <c r="HK13" s="42" t="s">
        <v>1417</v>
      </c>
      <c r="HL13" s="42" t="s">
        <v>1418</v>
      </c>
      <c r="HM13" s="42" t="s">
        <v>1419</v>
      </c>
      <c r="HN13" s="42" t="s">
        <v>412</v>
      </c>
      <c r="HO13" s="42" t="s">
        <v>1421</v>
      </c>
      <c r="HP13" s="42" t="s">
        <v>557</v>
      </c>
      <c r="HQ13" s="42" t="s">
        <v>1423</v>
      </c>
      <c r="HR13" s="42" t="s">
        <v>1424</v>
      </c>
      <c r="HS13" s="42" t="s">
        <v>1425</v>
      </c>
      <c r="HT13" s="42" t="s">
        <v>1427</v>
      </c>
      <c r="HU13" s="42" t="s">
        <v>1428</v>
      </c>
      <c r="HV13" s="42" t="s">
        <v>1429</v>
      </c>
      <c r="HW13" s="42" t="s">
        <v>514</v>
      </c>
      <c r="HX13" s="42" t="s">
        <v>1431</v>
      </c>
      <c r="HY13" s="42" t="s">
        <v>516</v>
      </c>
      <c r="HZ13" s="42" t="s">
        <v>514</v>
      </c>
      <c r="IA13" s="42" t="s">
        <v>1433</v>
      </c>
      <c r="IB13" s="42" t="s">
        <v>516</v>
      </c>
      <c r="IC13" s="42" t="s">
        <v>1435</v>
      </c>
      <c r="ID13" s="42" t="s">
        <v>1436</v>
      </c>
      <c r="IE13" s="42" t="s">
        <v>1437</v>
      </c>
      <c r="IF13" s="42" t="s">
        <v>1439</v>
      </c>
      <c r="IG13" s="42" t="s">
        <v>1440</v>
      </c>
      <c r="IH13" s="42" t="s">
        <v>554</v>
      </c>
      <c r="II13" s="42" t="s">
        <v>1442</v>
      </c>
      <c r="IJ13" s="42" t="s">
        <v>1358</v>
      </c>
      <c r="IK13" s="42" t="s">
        <v>516</v>
      </c>
      <c r="IL13" s="42" t="s">
        <v>1444</v>
      </c>
      <c r="IM13" s="42" t="s">
        <v>1445</v>
      </c>
      <c r="IN13" s="42" t="s">
        <v>1446</v>
      </c>
      <c r="IO13" s="42" t="s">
        <v>1448</v>
      </c>
      <c r="IP13" s="42" t="s">
        <v>466</v>
      </c>
      <c r="IQ13" s="42" t="s">
        <v>1449</v>
      </c>
      <c r="IR13" s="42" t="s">
        <v>390</v>
      </c>
      <c r="IS13" s="42" t="s">
        <v>512</v>
      </c>
      <c r="IT13" s="42" t="s">
        <v>1451</v>
      </c>
      <c r="IU13" s="42" t="s">
        <v>739</v>
      </c>
      <c r="IV13" s="42" t="s">
        <v>564</v>
      </c>
      <c r="IW13" s="43" t="s">
        <v>512</v>
      </c>
      <c r="IX13" s="35" t="s">
        <v>3118</v>
      </c>
      <c r="IY13" s="35" t="s">
        <v>3119</v>
      </c>
      <c r="IZ13" s="35" t="s">
        <v>3120</v>
      </c>
      <c r="JA13" s="35" t="s">
        <v>3115</v>
      </c>
      <c r="JB13" s="35" t="s">
        <v>3116</v>
      </c>
      <c r="JC13" s="35" t="s">
        <v>3117</v>
      </c>
      <c r="JD13" s="35" t="s">
        <v>601</v>
      </c>
      <c r="JE13" s="35" t="s">
        <v>3050</v>
      </c>
      <c r="JF13" s="35" t="s">
        <v>716</v>
      </c>
      <c r="JG13" s="35" t="s">
        <v>3112</v>
      </c>
      <c r="JH13" s="35" t="s">
        <v>3113</v>
      </c>
      <c r="JI13" s="35" t="s">
        <v>3114</v>
      </c>
      <c r="JJ13" s="44" t="s">
        <v>412</v>
      </c>
      <c r="JK13" s="35" t="s">
        <v>1458</v>
      </c>
      <c r="JL13" s="35" t="s">
        <v>1459</v>
      </c>
      <c r="JM13" s="35" t="s">
        <v>1461</v>
      </c>
      <c r="JN13" s="35" t="s">
        <v>1462</v>
      </c>
      <c r="JO13" s="35" t="s">
        <v>1463</v>
      </c>
      <c r="JP13" s="35" t="s">
        <v>374</v>
      </c>
      <c r="JQ13" s="35" t="s">
        <v>578</v>
      </c>
      <c r="JR13" s="35" t="s">
        <v>376</v>
      </c>
      <c r="JS13" s="35" t="s">
        <v>1466</v>
      </c>
      <c r="JT13" s="35" t="s">
        <v>1467</v>
      </c>
      <c r="JU13" s="35" t="s">
        <v>1468</v>
      </c>
      <c r="JV13" s="35" t="s">
        <v>1470</v>
      </c>
      <c r="JW13" s="35" t="s">
        <v>1471</v>
      </c>
      <c r="JX13" s="35" t="s">
        <v>1472</v>
      </c>
      <c r="JY13" s="35" t="s">
        <v>1474</v>
      </c>
      <c r="JZ13" s="35" t="s">
        <v>1475</v>
      </c>
      <c r="KA13" s="35" t="s">
        <v>1476</v>
      </c>
      <c r="KB13" s="35" t="s">
        <v>1478</v>
      </c>
      <c r="KC13" s="35" t="s">
        <v>1479</v>
      </c>
      <c r="KD13" s="35" t="s">
        <v>1480</v>
      </c>
      <c r="KE13" s="35" t="s">
        <v>609</v>
      </c>
      <c r="KF13" s="35" t="s">
        <v>1482</v>
      </c>
      <c r="KG13" s="35" t="s">
        <v>610</v>
      </c>
      <c r="KH13" s="35" t="s">
        <v>1423</v>
      </c>
      <c r="KI13" s="35" t="s">
        <v>946</v>
      </c>
      <c r="KJ13" s="35" t="s">
        <v>1484</v>
      </c>
      <c r="KK13" s="35" t="s">
        <v>1486</v>
      </c>
      <c r="KL13" s="35" t="s">
        <v>1487</v>
      </c>
      <c r="KM13" s="35" t="s">
        <v>603</v>
      </c>
      <c r="KN13" s="35" t="s">
        <v>1488</v>
      </c>
      <c r="KO13" s="35" t="s">
        <v>618</v>
      </c>
      <c r="KP13" s="35" t="s">
        <v>1489</v>
      </c>
      <c r="KQ13" s="35" t="s">
        <v>1491</v>
      </c>
      <c r="KR13" s="35" t="s">
        <v>1492</v>
      </c>
      <c r="KS13" s="35" t="s">
        <v>854</v>
      </c>
      <c r="KT13" s="35" t="s">
        <v>620</v>
      </c>
      <c r="KU13" s="35" t="s">
        <v>1494</v>
      </c>
      <c r="KV13" s="35" t="s">
        <v>622</v>
      </c>
      <c r="KW13" s="35" t="s">
        <v>601</v>
      </c>
      <c r="KX13" s="35" t="s">
        <v>603</v>
      </c>
      <c r="KY13" s="35" t="s">
        <v>1496</v>
      </c>
      <c r="KZ13" s="35" t="s">
        <v>601</v>
      </c>
      <c r="LA13" s="35" t="s">
        <v>602</v>
      </c>
      <c r="LB13" s="35" t="s">
        <v>716</v>
      </c>
      <c r="LC13" s="35" t="s">
        <v>601</v>
      </c>
      <c r="LD13" s="35" t="s">
        <v>1499</v>
      </c>
      <c r="LE13" s="35" t="s">
        <v>716</v>
      </c>
    </row>
    <row r="14" spans="1:317" ht="15.6" x14ac:dyDescent="0.3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1"/>
      <c r="BN14" s="21"/>
      <c r="BO14" s="21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7"/>
      <c r="KW14" s="21"/>
      <c r="KX14" s="21"/>
      <c r="KY14" s="21"/>
      <c r="KZ14" s="21"/>
      <c r="LA14" s="21"/>
      <c r="LB14" s="21"/>
      <c r="LC14" s="21"/>
      <c r="LD14" s="21"/>
      <c r="LE14" s="21"/>
    </row>
    <row r="15" spans="1:31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2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2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2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2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2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2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82" t="s">
        <v>322</v>
      </c>
      <c r="B39" s="83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3">
      <c r="A40" s="84" t="s">
        <v>3152</v>
      </c>
      <c r="B40" s="85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3">
      <c r="B42" s="12" t="s">
        <v>3121</v>
      </c>
    </row>
    <row r="43" spans="1:317" x14ac:dyDescent="0.3">
      <c r="B43" t="s">
        <v>3122</v>
      </c>
      <c r="C43" t="s">
        <v>3135</v>
      </c>
      <c r="D43">
        <f>(C40+F40+I40+L40+O40+R40+U40+X40+AA40+AD40+AG40+AJ40+AM40+AP40+AS40+AV40+AY40+BB40+BE40)/19</f>
        <v>0</v>
      </c>
    </row>
    <row r="44" spans="1:317" x14ac:dyDescent="0.3">
      <c r="B44" t="s">
        <v>3124</v>
      </c>
      <c r="C44" t="s">
        <v>3135</v>
      </c>
      <c r="D44">
        <f>(D40+G40+J40+M40+P40+S40+V40+AB40+AE40+AH40+AK40+AN40+AQ40+AW40+AZ40+BC40+BF40)/19</f>
        <v>0</v>
      </c>
    </row>
    <row r="45" spans="1:317" x14ac:dyDescent="0.3">
      <c r="B45" t="s">
        <v>3125</v>
      </c>
      <c r="C45" t="s">
        <v>3135</v>
      </c>
      <c r="D45">
        <f>(E40+H40+K40+N40+Q40+T40+W40+Z40+AC40+AF40+AI40+AL40+AO40+AR40+AU40+AX40+BA40+BD40+BG40)/19</f>
        <v>0</v>
      </c>
    </row>
    <row r="47" spans="1:317" x14ac:dyDescent="0.3">
      <c r="B47" t="s">
        <v>3122</v>
      </c>
      <c r="C47" t="s">
        <v>3136</v>
      </c>
      <c r="D47">
        <f>(BH40+BK40+BN40+BQ40+BT40+BW40+BZ40+CC40+CF40+CI40+CL40+CO40+CR40+CU40+CX40+DA40+DD40+DG40+DJ40+DM40)/20</f>
        <v>0</v>
      </c>
    </row>
    <row r="48" spans="1:317" x14ac:dyDescent="0.3">
      <c r="B48" t="s">
        <v>3124</v>
      </c>
      <c r="C48" t="s">
        <v>3136</v>
      </c>
      <c r="D48">
        <f>(BI40+BL40+BO40+BR40+BU40+BX40+CA40+CD40+CG40+CJ40+CM40+CP40+CS40+CV40+CY40+DB40+DE40+DH40+DK40+DN40)/20</f>
        <v>0</v>
      </c>
    </row>
    <row r="49" spans="2:4" x14ac:dyDescent="0.3">
      <c r="B49" t="s">
        <v>3125</v>
      </c>
      <c r="C49" t="s">
        <v>3136</v>
      </c>
      <c r="D49">
        <f>(BJ40+BM40+BP40+BS40+BV40+BY40+CB40+CE40+CH40+CK40+CN40+CQ40+CT40+CW40+CZ40+DC40+DF40+DI40+DL40+DO40)/20</f>
        <v>0</v>
      </c>
    </row>
    <row r="51" spans="2:4" x14ac:dyDescent="0.3">
      <c r="B51" t="s">
        <v>3122</v>
      </c>
      <c r="C51" t="s">
        <v>3137</v>
      </c>
      <c r="D51">
        <f>(DP40+DS40+DV40+DY40+EB40+EE40+EH40+EK40+EN40)/9</f>
        <v>0</v>
      </c>
    </row>
    <row r="52" spans="2:4" x14ac:dyDescent="0.3">
      <c r="B52" t="s">
        <v>3124</v>
      </c>
      <c r="C52" t="s">
        <v>3137</v>
      </c>
      <c r="D52">
        <f>(DQ40+DT40+DW40+DZ40+EC40+EF40+EI40+EL40+EO40)/9</f>
        <v>0</v>
      </c>
    </row>
    <row r="53" spans="2:4" x14ac:dyDescent="0.3">
      <c r="B53" t="s">
        <v>3125</v>
      </c>
      <c r="C53" t="s">
        <v>3137</v>
      </c>
      <c r="D53">
        <f>(DR40+DU40+EA40+ED40+EG40+EJ40+EM40+EP40)/9</f>
        <v>0</v>
      </c>
    </row>
    <row r="55" spans="2:4" x14ac:dyDescent="0.3">
      <c r="B55" t="s">
        <v>3122</v>
      </c>
      <c r="C55" t="s">
        <v>3138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3">
      <c r="B56" t="s">
        <v>3124</v>
      </c>
      <c r="C56" t="s">
        <v>3138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3">
      <c r="B57" t="s">
        <v>3125</v>
      </c>
      <c r="C57" t="s">
        <v>3138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 x14ac:dyDescent="0.3">
      <c r="B59" t="s">
        <v>3122</v>
      </c>
      <c r="C59" t="s">
        <v>3139</v>
      </c>
      <c r="D59">
        <f>(IX40+JA40+JD40+JG40+JJ40+JM40+JP40+JS40+JV40+JY40+KB40+KE40+KH40+KK40+KN40+KQ40+KT40+KW40+KZ40+LC40)/20</f>
        <v>0</v>
      </c>
    </row>
    <row r="60" spans="2:4" x14ac:dyDescent="0.3">
      <c r="B60" t="s">
        <v>3124</v>
      </c>
      <c r="C60" t="s">
        <v>3139</v>
      </c>
      <c r="D60">
        <f>(IY40+JB40+JE40+JH40+JK40+JN40+JQ40+JT40+JW40+JZ40+KC40+KF40+KI40+KL40+KO40+KR40+KU40+KX40+LA40+LD40)/20</f>
        <v>0</v>
      </c>
    </row>
    <row r="61" spans="2:4" x14ac:dyDescent="0.3">
      <c r="B61" t="s">
        <v>3125</v>
      </c>
      <c r="C61" t="s">
        <v>3139</v>
      </c>
      <c r="D61">
        <f>(IZ40+JC40+JF40+JI40+JL40+JO40+JR40+JU40+JX40+KA40+KD40+KG40+KJ40+KM40+KP40+KS40+KV40+KY40+LB40+LE40)/20</f>
        <v>0</v>
      </c>
    </row>
  </sheetData>
  <mergeCells count="234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O61"/>
  <sheetViews>
    <sheetView topLeftCell="A20" workbookViewId="0">
      <selection activeCell="E61" sqref="E61"/>
    </sheetView>
  </sheetViews>
  <sheetFormatPr defaultRowHeight="14.4" x14ac:dyDescent="0.3"/>
  <cols>
    <col min="2" max="2" width="21.33203125" customWidth="1"/>
  </cols>
  <sheetData>
    <row r="1" spans="1:353" ht="15.6" x14ac:dyDescent="0.3">
      <c r="A1" s="6" t="s">
        <v>60</v>
      </c>
      <c r="B1" s="15" t="s">
        <v>1112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6" x14ac:dyDescent="0.3">
      <c r="A2" s="8" t="s">
        <v>3156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6" x14ac:dyDescent="0.3">
      <c r="A4" s="86" t="s">
        <v>0</v>
      </c>
      <c r="B4" s="86" t="s">
        <v>321</v>
      </c>
      <c r="C4" s="93" t="s">
        <v>972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117" t="s">
        <v>974</v>
      </c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 t="s">
        <v>974</v>
      </c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62"/>
      <c r="DG4" s="117" t="s">
        <v>974</v>
      </c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00" t="s">
        <v>1114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72" t="s">
        <v>985</v>
      </c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116" t="s">
        <v>985</v>
      </c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60" t="s">
        <v>985</v>
      </c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1"/>
      <c r="IC4" s="116" t="s">
        <v>985</v>
      </c>
      <c r="ID4" s="116"/>
      <c r="IE4" s="116"/>
      <c r="IF4" s="116"/>
      <c r="IG4" s="116"/>
      <c r="IH4" s="116"/>
      <c r="II4" s="116"/>
      <c r="IJ4" s="116"/>
      <c r="IK4" s="116"/>
      <c r="IL4" s="116"/>
      <c r="IM4" s="116"/>
      <c r="IN4" s="116"/>
      <c r="IO4" s="116"/>
      <c r="IP4" s="116"/>
      <c r="IQ4" s="116"/>
      <c r="IR4" s="116"/>
      <c r="IS4" s="116"/>
      <c r="IT4" s="116"/>
      <c r="IU4" s="116"/>
      <c r="IV4" s="116"/>
      <c r="IW4" s="116"/>
      <c r="IX4" s="116"/>
      <c r="IY4" s="116"/>
      <c r="IZ4" s="116"/>
      <c r="JA4" s="62" t="s">
        <v>985</v>
      </c>
      <c r="JB4" s="63"/>
      <c r="JC4" s="63"/>
      <c r="JD4" s="63"/>
      <c r="JE4" s="63"/>
      <c r="JF4" s="63"/>
      <c r="JG4" s="63"/>
      <c r="JH4" s="63"/>
      <c r="JI4" s="63"/>
      <c r="JJ4" s="63"/>
      <c r="JK4" s="63"/>
      <c r="JL4" s="63"/>
      <c r="JM4" s="63"/>
      <c r="JN4" s="63"/>
      <c r="JO4" s="63"/>
      <c r="JP4" s="63"/>
      <c r="JQ4" s="63"/>
      <c r="JR4" s="63"/>
      <c r="JS4" s="63"/>
      <c r="JT4" s="63"/>
      <c r="JU4" s="63"/>
      <c r="JV4" s="63"/>
      <c r="JW4" s="63"/>
      <c r="JX4" s="63"/>
      <c r="JY4" s="63"/>
      <c r="JZ4" s="63"/>
      <c r="KA4" s="63"/>
      <c r="KB4" s="63"/>
      <c r="KC4" s="63"/>
      <c r="KD4" s="63"/>
      <c r="KE4" s="75" t="s">
        <v>980</v>
      </c>
      <c r="KF4" s="104"/>
      <c r="KG4" s="104"/>
      <c r="KH4" s="104"/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4"/>
      <c r="KW4" s="104"/>
      <c r="KX4" s="104"/>
      <c r="KY4" s="104"/>
      <c r="KZ4" s="104"/>
      <c r="LA4" s="104"/>
      <c r="LB4" s="104"/>
      <c r="LC4" s="104"/>
      <c r="LD4" s="104"/>
      <c r="LE4" s="104"/>
      <c r="LF4" s="104"/>
      <c r="LG4" s="104"/>
      <c r="LH4" s="104"/>
      <c r="LI4" s="104"/>
      <c r="LJ4" s="104"/>
      <c r="LK4" s="104"/>
      <c r="LL4" s="104"/>
      <c r="LM4" s="104"/>
      <c r="LN4" s="104"/>
      <c r="LO4" s="104"/>
      <c r="LP4" s="104"/>
      <c r="LQ4" s="104"/>
      <c r="LR4" s="104"/>
      <c r="LS4" s="104"/>
      <c r="LT4" s="104"/>
      <c r="LU4" s="104"/>
      <c r="LV4" s="104"/>
      <c r="LW4" s="104"/>
      <c r="LX4" s="104"/>
      <c r="LY4" s="104"/>
      <c r="LZ4" s="104"/>
      <c r="MA4" s="104"/>
      <c r="MB4" s="104"/>
      <c r="MC4" s="104"/>
      <c r="MD4" s="104"/>
      <c r="ME4" s="104"/>
      <c r="MF4" s="104"/>
      <c r="MG4" s="104"/>
      <c r="MH4" s="104"/>
      <c r="MI4" s="104"/>
      <c r="MJ4" s="104"/>
      <c r="MK4" s="104"/>
      <c r="ML4" s="104"/>
      <c r="MM4" s="104"/>
      <c r="MN4" s="104"/>
      <c r="MO4" s="105"/>
    </row>
    <row r="5" spans="1:353" ht="15.75" customHeight="1" x14ac:dyDescent="0.3">
      <c r="A5" s="86"/>
      <c r="B5" s="86"/>
      <c r="C5" s="78" t="s">
        <v>973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 t="s">
        <v>975</v>
      </c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55" t="s">
        <v>976</v>
      </c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97"/>
      <c r="DG5" s="55" t="s">
        <v>1113</v>
      </c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95" t="s">
        <v>1115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78" t="s">
        <v>986</v>
      </c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56" t="s">
        <v>979</v>
      </c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8"/>
      <c r="HE5" s="118" t="s">
        <v>987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8"/>
      <c r="IC5" s="115" t="s">
        <v>988</v>
      </c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  <c r="IU5" s="115"/>
      <c r="IV5" s="115"/>
      <c r="IW5" s="115"/>
      <c r="IX5" s="115"/>
      <c r="IY5" s="115"/>
      <c r="IZ5" s="115"/>
      <c r="JA5" s="56" t="s">
        <v>59</v>
      </c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97" t="s">
        <v>981</v>
      </c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8"/>
      <c r="LF5" s="98"/>
      <c r="LG5" s="98"/>
      <c r="LH5" s="98"/>
      <c r="LI5" s="98"/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8"/>
      <c r="MM5" s="98"/>
      <c r="MN5" s="98"/>
      <c r="MO5" s="99"/>
    </row>
    <row r="6" spans="1:353" ht="15.6" hidden="1" x14ac:dyDescent="0.3">
      <c r="A6" s="86"/>
      <c r="B6" s="86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2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6"/>
      <c r="DZ6" s="21"/>
      <c r="EA6" s="21"/>
      <c r="EB6" s="21"/>
      <c r="EC6" s="21"/>
      <c r="ED6" s="21"/>
      <c r="EE6" s="21"/>
      <c r="EF6" s="21"/>
      <c r="EG6" s="21"/>
      <c r="EH6" s="21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2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</row>
    <row r="7" spans="1:353" ht="15.6" hidden="1" x14ac:dyDescent="0.3">
      <c r="A7" s="86"/>
      <c r="B7" s="86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2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5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2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</row>
    <row r="8" spans="1:353" ht="15.6" hidden="1" x14ac:dyDescent="0.3">
      <c r="A8" s="86"/>
      <c r="B8" s="86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2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5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2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</row>
    <row r="9" spans="1:353" ht="15.6" hidden="1" x14ac:dyDescent="0.3">
      <c r="A9" s="86"/>
      <c r="B9" s="86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2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5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2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</row>
    <row r="10" spans="1:353" ht="15.6" hidden="1" x14ac:dyDescent="0.3">
      <c r="A10" s="86"/>
      <c r="B10" s="86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2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5"/>
      <c r="DZ10" s="4"/>
      <c r="EA10" s="4"/>
      <c r="EB10" s="4"/>
      <c r="EC10" s="4"/>
      <c r="ED10" s="4"/>
      <c r="EE10" s="4"/>
      <c r="EF10" s="4"/>
      <c r="EG10" s="4"/>
      <c r="EH10" s="23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2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</row>
    <row r="11" spans="1:353" ht="16.2" thickBot="1" x14ac:dyDescent="0.35">
      <c r="A11" s="86"/>
      <c r="B11" s="86"/>
      <c r="C11" s="81" t="s">
        <v>99</v>
      </c>
      <c r="D11" s="65" t="s">
        <v>2</v>
      </c>
      <c r="E11" s="65" t="s">
        <v>3</v>
      </c>
      <c r="F11" s="78" t="s">
        <v>139</v>
      </c>
      <c r="G11" s="78" t="s">
        <v>4</v>
      </c>
      <c r="H11" s="78" t="s">
        <v>5</v>
      </c>
      <c r="I11" s="78" t="s">
        <v>100</v>
      </c>
      <c r="J11" s="78" t="s">
        <v>6</v>
      </c>
      <c r="K11" s="78" t="s">
        <v>7</v>
      </c>
      <c r="L11" s="65" t="s">
        <v>101</v>
      </c>
      <c r="M11" s="65" t="s">
        <v>6</v>
      </c>
      <c r="N11" s="74" t="s">
        <v>7</v>
      </c>
      <c r="O11" s="78" t="s">
        <v>102</v>
      </c>
      <c r="P11" s="78" t="s">
        <v>8</v>
      </c>
      <c r="Q11" s="78" t="s">
        <v>1</v>
      </c>
      <c r="R11" s="81" t="s">
        <v>103</v>
      </c>
      <c r="S11" s="65" t="s">
        <v>3</v>
      </c>
      <c r="T11" s="65" t="s">
        <v>9</v>
      </c>
      <c r="U11" s="65" t="s">
        <v>104</v>
      </c>
      <c r="V11" s="65" t="s">
        <v>3</v>
      </c>
      <c r="W11" s="65" t="s">
        <v>9</v>
      </c>
      <c r="X11" s="74" t="s">
        <v>105</v>
      </c>
      <c r="Y11" s="80" t="s">
        <v>7</v>
      </c>
      <c r="Z11" s="81" t="s">
        <v>10</v>
      </c>
      <c r="AA11" s="65" t="s">
        <v>106</v>
      </c>
      <c r="AB11" s="65" t="s">
        <v>11</v>
      </c>
      <c r="AC11" s="65" t="s">
        <v>12</v>
      </c>
      <c r="AD11" s="65" t="s">
        <v>107</v>
      </c>
      <c r="AE11" s="65" t="s">
        <v>1</v>
      </c>
      <c r="AF11" s="65" t="s">
        <v>2</v>
      </c>
      <c r="AG11" s="65" t="s">
        <v>108</v>
      </c>
      <c r="AH11" s="65" t="s">
        <v>9</v>
      </c>
      <c r="AI11" s="65" t="s">
        <v>4</v>
      </c>
      <c r="AJ11" s="79" t="s">
        <v>140</v>
      </c>
      <c r="AK11" s="95"/>
      <c r="AL11" s="95"/>
      <c r="AM11" s="79" t="s">
        <v>109</v>
      </c>
      <c r="AN11" s="95"/>
      <c r="AO11" s="95"/>
      <c r="AP11" s="79" t="s">
        <v>110</v>
      </c>
      <c r="AQ11" s="95"/>
      <c r="AR11" s="95"/>
      <c r="AS11" s="79" t="s">
        <v>111</v>
      </c>
      <c r="AT11" s="95"/>
      <c r="AU11" s="95"/>
      <c r="AV11" s="79" t="s">
        <v>112</v>
      </c>
      <c r="AW11" s="95"/>
      <c r="AX11" s="95"/>
      <c r="AY11" s="79" t="s">
        <v>113</v>
      </c>
      <c r="AZ11" s="95"/>
      <c r="BA11" s="95"/>
      <c r="BB11" s="81" t="s">
        <v>114</v>
      </c>
      <c r="BC11" s="65"/>
      <c r="BD11" s="65"/>
      <c r="BE11" s="74" t="s">
        <v>141</v>
      </c>
      <c r="BF11" s="80"/>
      <c r="BG11" s="81"/>
      <c r="BH11" s="74" t="s">
        <v>115</v>
      </c>
      <c r="BI11" s="80"/>
      <c r="BJ11" s="81"/>
      <c r="BK11" s="65" t="s">
        <v>116</v>
      </c>
      <c r="BL11" s="65"/>
      <c r="BM11" s="65"/>
      <c r="BN11" s="65" t="s">
        <v>117</v>
      </c>
      <c r="BO11" s="65"/>
      <c r="BP11" s="65"/>
      <c r="BQ11" s="65" t="s">
        <v>118</v>
      </c>
      <c r="BR11" s="65"/>
      <c r="BS11" s="65"/>
      <c r="BT11" s="54" t="s">
        <v>119</v>
      </c>
      <c r="BU11" s="54"/>
      <c r="BV11" s="54"/>
      <c r="BW11" s="65" t="s">
        <v>120</v>
      </c>
      <c r="BX11" s="65"/>
      <c r="BY11" s="65"/>
      <c r="BZ11" s="65" t="s">
        <v>121</v>
      </c>
      <c r="CA11" s="65"/>
      <c r="CB11" s="65"/>
      <c r="CC11" s="65" t="s">
        <v>122</v>
      </c>
      <c r="CD11" s="65"/>
      <c r="CE11" s="65"/>
      <c r="CF11" s="65" t="s">
        <v>123</v>
      </c>
      <c r="CG11" s="65"/>
      <c r="CH11" s="65"/>
      <c r="CI11" s="65" t="s">
        <v>142</v>
      </c>
      <c r="CJ11" s="65"/>
      <c r="CK11" s="65"/>
      <c r="CL11" s="54" t="s">
        <v>124</v>
      </c>
      <c r="CM11" s="54"/>
      <c r="CN11" s="54"/>
      <c r="CO11" s="54" t="s">
        <v>125</v>
      </c>
      <c r="CP11" s="54"/>
      <c r="CQ11" s="64"/>
      <c r="CR11" s="78" t="s">
        <v>126</v>
      </c>
      <c r="CS11" s="78"/>
      <c r="CT11" s="78"/>
      <c r="CU11" s="78" t="s">
        <v>127</v>
      </c>
      <c r="CV11" s="78"/>
      <c r="CW11" s="78"/>
      <c r="CX11" s="55" t="s">
        <v>128</v>
      </c>
      <c r="CY11" s="55"/>
      <c r="CZ11" s="55"/>
      <c r="DA11" s="78" t="s">
        <v>129</v>
      </c>
      <c r="DB11" s="78"/>
      <c r="DC11" s="78"/>
      <c r="DD11" s="78" t="s">
        <v>130</v>
      </c>
      <c r="DE11" s="78"/>
      <c r="DF11" s="79"/>
      <c r="DG11" s="78" t="s">
        <v>143</v>
      </c>
      <c r="DH11" s="78"/>
      <c r="DI11" s="78"/>
      <c r="DJ11" s="78" t="s">
        <v>145</v>
      </c>
      <c r="DK11" s="78"/>
      <c r="DL11" s="78"/>
      <c r="DM11" s="78" t="s">
        <v>146</v>
      </c>
      <c r="DN11" s="78"/>
      <c r="DO11" s="78"/>
      <c r="DP11" s="78" t="s">
        <v>147</v>
      </c>
      <c r="DQ11" s="78"/>
      <c r="DR11" s="78"/>
      <c r="DS11" s="78" t="s">
        <v>148</v>
      </c>
      <c r="DT11" s="78"/>
      <c r="DU11" s="78"/>
      <c r="DV11" s="78" t="s">
        <v>149</v>
      </c>
      <c r="DW11" s="78"/>
      <c r="DX11" s="78"/>
      <c r="DY11" s="98" t="s">
        <v>1103</v>
      </c>
      <c r="DZ11" s="98"/>
      <c r="EA11" s="99"/>
      <c r="EB11" s="97" t="s">
        <v>1104</v>
      </c>
      <c r="EC11" s="98"/>
      <c r="ED11" s="99"/>
      <c r="EE11" s="97" t="s">
        <v>1105</v>
      </c>
      <c r="EF11" s="98"/>
      <c r="EG11" s="99"/>
      <c r="EH11" s="55" t="s">
        <v>1106</v>
      </c>
      <c r="EI11" s="55"/>
      <c r="EJ11" s="55"/>
      <c r="EK11" s="55" t="s">
        <v>1107</v>
      </c>
      <c r="EL11" s="55"/>
      <c r="EM11" s="55"/>
      <c r="EN11" s="55" t="s">
        <v>1108</v>
      </c>
      <c r="EO11" s="55"/>
      <c r="EP11" s="55"/>
      <c r="EQ11" s="55" t="s">
        <v>1109</v>
      </c>
      <c r="ER11" s="55"/>
      <c r="ES11" s="55"/>
      <c r="ET11" s="55" t="s">
        <v>1110</v>
      </c>
      <c r="EU11" s="55"/>
      <c r="EV11" s="97"/>
      <c r="EW11" s="55" t="s">
        <v>1111</v>
      </c>
      <c r="EX11" s="55"/>
      <c r="EY11" s="55"/>
      <c r="EZ11" s="55" t="s">
        <v>131</v>
      </c>
      <c r="FA11" s="55"/>
      <c r="FB11" s="55"/>
      <c r="FC11" s="55" t="s">
        <v>144</v>
      </c>
      <c r="FD11" s="55"/>
      <c r="FE11" s="55"/>
      <c r="FF11" s="55" t="s">
        <v>132</v>
      </c>
      <c r="FG11" s="55"/>
      <c r="FH11" s="55"/>
      <c r="FI11" s="55" t="s">
        <v>133</v>
      </c>
      <c r="FJ11" s="55"/>
      <c r="FK11" s="55"/>
      <c r="FL11" s="55" t="s">
        <v>134</v>
      </c>
      <c r="FM11" s="55"/>
      <c r="FN11" s="55"/>
      <c r="FO11" s="55" t="s">
        <v>135</v>
      </c>
      <c r="FP11" s="55"/>
      <c r="FQ11" s="55"/>
      <c r="FR11" s="55" t="s">
        <v>136</v>
      </c>
      <c r="FS11" s="55"/>
      <c r="FT11" s="55"/>
      <c r="FU11" s="55" t="s">
        <v>137</v>
      </c>
      <c r="FV11" s="55"/>
      <c r="FW11" s="55"/>
      <c r="FX11" s="55" t="s">
        <v>138</v>
      </c>
      <c r="FY11" s="55"/>
      <c r="FZ11" s="55"/>
      <c r="GA11" s="55" t="s">
        <v>150</v>
      </c>
      <c r="GB11" s="55"/>
      <c r="GC11" s="55"/>
      <c r="GD11" s="55" t="s">
        <v>1068</v>
      </c>
      <c r="GE11" s="55"/>
      <c r="GF11" s="55"/>
      <c r="GG11" s="55" t="s">
        <v>1069</v>
      </c>
      <c r="GH11" s="55"/>
      <c r="GI11" s="55"/>
      <c r="GJ11" s="55" t="s">
        <v>1070</v>
      </c>
      <c r="GK11" s="55"/>
      <c r="GL11" s="55"/>
      <c r="GM11" s="55" t="s">
        <v>1071</v>
      </c>
      <c r="GN11" s="55"/>
      <c r="GO11" s="55"/>
      <c r="GP11" s="97" t="s">
        <v>1072</v>
      </c>
      <c r="GQ11" s="98"/>
      <c r="GR11" s="99"/>
      <c r="GS11" s="97" t="s">
        <v>1073</v>
      </c>
      <c r="GT11" s="98"/>
      <c r="GU11" s="99"/>
      <c r="GV11" s="97" t="s">
        <v>1074</v>
      </c>
      <c r="GW11" s="98"/>
      <c r="GX11" s="99"/>
      <c r="GY11" s="97" t="s">
        <v>1075</v>
      </c>
      <c r="GZ11" s="98"/>
      <c r="HA11" s="99"/>
      <c r="HB11" s="97" t="s">
        <v>1076</v>
      </c>
      <c r="HC11" s="98"/>
      <c r="HD11" s="99"/>
      <c r="HE11" s="97" t="s">
        <v>1077</v>
      </c>
      <c r="HF11" s="98"/>
      <c r="HG11" s="99"/>
      <c r="HH11" s="97" t="s">
        <v>1078</v>
      </c>
      <c r="HI11" s="98"/>
      <c r="HJ11" s="99"/>
      <c r="HK11" s="97" t="s">
        <v>1079</v>
      </c>
      <c r="HL11" s="98"/>
      <c r="HM11" s="99"/>
      <c r="HN11" s="97" t="s">
        <v>1080</v>
      </c>
      <c r="HO11" s="98"/>
      <c r="HP11" s="99"/>
      <c r="HQ11" s="97" t="s">
        <v>1081</v>
      </c>
      <c r="HR11" s="98"/>
      <c r="HS11" s="99"/>
      <c r="HT11" s="97" t="s">
        <v>1082</v>
      </c>
      <c r="HU11" s="98"/>
      <c r="HV11" s="99"/>
      <c r="HW11" s="97" t="s">
        <v>1083</v>
      </c>
      <c r="HX11" s="98"/>
      <c r="HY11" s="99"/>
      <c r="HZ11" s="97" t="s">
        <v>1084</v>
      </c>
      <c r="IA11" s="98"/>
      <c r="IB11" s="99"/>
      <c r="IC11" s="99" t="s">
        <v>1085</v>
      </c>
      <c r="ID11" s="55"/>
      <c r="IE11" s="55"/>
      <c r="IF11" s="55" t="s">
        <v>1086</v>
      </c>
      <c r="IG11" s="55"/>
      <c r="IH11" s="55"/>
      <c r="II11" s="55" t="s">
        <v>1087</v>
      </c>
      <c r="IJ11" s="55"/>
      <c r="IK11" s="55"/>
      <c r="IL11" s="55" t="s">
        <v>1088</v>
      </c>
      <c r="IM11" s="55"/>
      <c r="IN11" s="55"/>
      <c r="IO11" s="55" t="s">
        <v>1089</v>
      </c>
      <c r="IP11" s="55"/>
      <c r="IQ11" s="55"/>
      <c r="IR11" s="55" t="s">
        <v>1090</v>
      </c>
      <c r="IS11" s="55"/>
      <c r="IT11" s="55"/>
      <c r="IU11" s="55" t="s">
        <v>1091</v>
      </c>
      <c r="IV11" s="55"/>
      <c r="IW11" s="55"/>
      <c r="IX11" s="55" t="s">
        <v>1092</v>
      </c>
      <c r="IY11" s="55"/>
      <c r="IZ11" s="55"/>
      <c r="JA11" s="55" t="s">
        <v>1093</v>
      </c>
      <c r="JB11" s="55"/>
      <c r="JC11" s="55"/>
      <c r="JD11" s="112" t="s">
        <v>1094</v>
      </c>
      <c r="JE11" s="113"/>
      <c r="JF11" s="114"/>
      <c r="JG11" s="112" t="s">
        <v>1095</v>
      </c>
      <c r="JH11" s="113"/>
      <c r="JI11" s="114"/>
      <c r="JJ11" s="112" t="s">
        <v>1096</v>
      </c>
      <c r="JK11" s="113"/>
      <c r="JL11" s="114"/>
      <c r="JM11" s="112" t="s">
        <v>1097</v>
      </c>
      <c r="JN11" s="113"/>
      <c r="JO11" s="114"/>
      <c r="JP11" s="112" t="s">
        <v>1098</v>
      </c>
      <c r="JQ11" s="113"/>
      <c r="JR11" s="114"/>
      <c r="JS11" s="112" t="s">
        <v>1099</v>
      </c>
      <c r="JT11" s="113"/>
      <c r="JU11" s="114"/>
      <c r="JV11" s="112" t="s">
        <v>1100</v>
      </c>
      <c r="JW11" s="113"/>
      <c r="JX11" s="114"/>
      <c r="JY11" s="112" t="s">
        <v>1101</v>
      </c>
      <c r="JZ11" s="113"/>
      <c r="KA11" s="114"/>
      <c r="KB11" s="112" t="s">
        <v>1102</v>
      </c>
      <c r="KC11" s="113"/>
      <c r="KD11" s="114"/>
      <c r="KE11" s="55" t="s">
        <v>1047</v>
      </c>
      <c r="KF11" s="55"/>
      <c r="KG11" s="55"/>
      <c r="KH11" s="55" t="s">
        <v>1048</v>
      </c>
      <c r="KI11" s="55"/>
      <c r="KJ11" s="55"/>
      <c r="KK11" s="55" t="s">
        <v>1049</v>
      </c>
      <c r="KL11" s="55"/>
      <c r="KM11" s="55"/>
      <c r="KN11" s="55" t="s">
        <v>1050</v>
      </c>
      <c r="KO11" s="55"/>
      <c r="KP11" s="55"/>
      <c r="KQ11" s="55" t="s">
        <v>1051</v>
      </c>
      <c r="KR11" s="55"/>
      <c r="KS11" s="55"/>
      <c r="KT11" s="55" t="s">
        <v>1052</v>
      </c>
      <c r="KU11" s="55"/>
      <c r="KV11" s="55"/>
      <c r="KW11" s="55" t="s">
        <v>1053</v>
      </c>
      <c r="KX11" s="55"/>
      <c r="KY11" s="55"/>
      <c r="KZ11" s="55" t="s">
        <v>1054</v>
      </c>
      <c r="LA11" s="55"/>
      <c r="LB11" s="55"/>
      <c r="LC11" s="55" t="s">
        <v>1055</v>
      </c>
      <c r="LD11" s="55"/>
      <c r="LE11" s="55"/>
      <c r="LF11" s="55" t="s">
        <v>1056</v>
      </c>
      <c r="LG11" s="55"/>
      <c r="LH11" s="55"/>
      <c r="LI11" s="55" t="s">
        <v>1057</v>
      </c>
      <c r="LJ11" s="55"/>
      <c r="LK11" s="55"/>
      <c r="LL11" s="55" t="s">
        <v>1058</v>
      </c>
      <c r="LM11" s="55"/>
      <c r="LN11" s="55"/>
      <c r="LO11" s="55" t="s">
        <v>1059</v>
      </c>
      <c r="LP11" s="55"/>
      <c r="LQ11" s="55"/>
      <c r="LR11" s="55" t="s">
        <v>1060</v>
      </c>
      <c r="LS11" s="55"/>
      <c r="LT11" s="55"/>
      <c r="LU11" s="55" t="s">
        <v>1061</v>
      </c>
      <c r="LV11" s="55"/>
      <c r="LW11" s="55"/>
      <c r="LX11" s="55" t="s">
        <v>1062</v>
      </c>
      <c r="LY11" s="55"/>
      <c r="LZ11" s="55"/>
      <c r="MA11" s="55" t="s">
        <v>1063</v>
      </c>
      <c r="MB11" s="55"/>
      <c r="MC11" s="97"/>
      <c r="MD11" s="55" t="s">
        <v>1064</v>
      </c>
      <c r="ME11" s="55"/>
      <c r="MF11" s="97"/>
      <c r="MG11" s="55" t="s">
        <v>1065</v>
      </c>
      <c r="MH11" s="55"/>
      <c r="MI11" s="97"/>
      <c r="MJ11" s="55" t="s">
        <v>1066</v>
      </c>
      <c r="MK11" s="55"/>
      <c r="ML11" s="97"/>
      <c r="MM11" s="97" t="s">
        <v>1067</v>
      </c>
      <c r="MN11" s="104"/>
      <c r="MO11" s="105"/>
    </row>
    <row r="12" spans="1:353" ht="99.75" customHeight="1" thickBot="1" x14ac:dyDescent="0.35">
      <c r="A12" s="86"/>
      <c r="B12" s="86"/>
      <c r="C12" s="106" t="s">
        <v>796</v>
      </c>
      <c r="D12" s="107"/>
      <c r="E12" s="108"/>
      <c r="F12" s="106" t="s">
        <v>799</v>
      </c>
      <c r="G12" s="107"/>
      <c r="H12" s="108"/>
      <c r="I12" s="106" t="s">
        <v>803</v>
      </c>
      <c r="J12" s="107"/>
      <c r="K12" s="108"/>
      <c r="L12" s="106" t="s">
        <v>807</v>
      </c>
      <c r="M12" s="107"/>
      <c r="N12" s="107"/>
      <c r="O12" s="106" t="s">
        <v>1364</v>
      </c>
      <c r="P12" s="107"/>
      <c r="Q12" s="108"/>
      <c r="R12" s="107" t="s">
        <v>811</v>
      </c>
      <c r="S12" s="107"/>
      <c r="T12" s="108"/>
      <c r="U12" s="106" t="s">
        <v>815</v>
      </c>
      <c r="V12" s="107"/>
      <c r="W12" s="108"/>
      <c r="X12" s="106" t="s">
        <v>819</v>
      </c>
      <c r="Y12" s="107"/>
      <c r="Z12" s="108"/>
      <c r="AA12" s="106" t="s">
        <v>823</v>
      </c>
      <c r="AB12" s="107"/>
      <c r="AC12" s="108"/>
      <c r="AD12" s="106" t="s">
        <v>827</v>
      </c>
      <c r="AE12" s="107"/>
      <c r="AF12" s="108"/>
      <c r="AG12" s="106" t="s">
        <v>831</v>
      </c>
      <c r="AH12" s="107"/>
      <c r="AI12" s="108"/>
      <c r="AJ12" s="106" t="s">
        <v>835</v>
      </c>
      <c r="AK12" s="107"/>
      <c r="AL12" s="108"/>
      <c r="AM12" s="106" t="s">
        <v>837</v>
      </c>
      <c r="AN12" s="107"/>
      <c r="AO12" s="108"/>
      <c r="AP12" s="106" t="s">
        <v>841</v>
      </c>
      <c r="AQ12" s="107"/>
      <c r="AR12" s="108"/>
      <c r="AS12" s="106" t="s">
        <v>844</v>
      </c>
      <c r="AT12" s="107"/>
      <c r="AU12" s="108"/>
      <c r="AV12" s="106" t="s">
        <v>848</v>
      </c>
      <c r="AW12" s="107"/>
      <c r="AX12" s="108"/>
      <c r="AY12" s="106" t="s">
        <v>851</v>
      </c>
      <c r="AZ12" s="107"/>
      <c r="BA12" s="108"/>
      <c r="BB12" s="109" t="s">
        <v>856</v>
      </c>
      <c r="BC12" s="110"/>
      <c r="BD12" s="111"/>
      <c r="BE12" s="109" t="s">
        <v>859</v>
      </c>
      <c r="BF12" s="110"/>
      <c r="BG12" s="111"/>
      <c r="BH12" s="109" t="s">
        <v>863</v>
      </c>
      <c r="BI12" s="110"/>
      <c r="BJ12" s="111"/>
      <c r="BK12" s="109" t="s">
        <v>867</v>
      </c>
      <c r="BL12" s="110"/>
      <c r="BM12" s="111"/>
      <c r="BN12" s="109" t="s">
        <v>868</v>
      </c>
      <c r="BO12" s="110"/>
      <c r="BP12" s="111"/>
      <c r="BQ12" s="109" t="s">
        <v>872</v>
      </c>
      <c r="BR12" s="110"/>
      <c r="BS12" s="111"/>
      <c r="BT12" s="109" t="s">
        <v>1715</v>
      </c>
      <c r="BU12" s="110"/>
      <c r="BV12" s="111"/>
      <c r="BW12" s="109" t="s">
        <v>879</v>
      </c>
      <c r="BX12" s="110"/>
      <c r="BY12" s="111"/>
      <c r="BZ12" s="109" t="s">
        <v>883</v>
      </c>
      <c r="CA12" s="110"/>
      <c r="CB12" s="111"/>
      <c r="CC12" s="106" t="s">
        <v>720</v>
      </c>
      <c r="CD12" s="107"/>
      <c r="CE12" s="108"/>
      <c r="CF12" s="109" t="s">
        <v>887</v>
      </c>
      <c r="CG12" s="110"/>
      <c r="CH12" s="111"/>
      <c r="CI12" s="109" t="s">
        <v>891</v>
      </c>
      <c r="CJ12" s="110"/>
      <c r="CK12" s="111"/>
      <c r="CL12" s="109" t="s">
        <v>893</v>
      </c>
      <c r="CM12" s="110"/>
      <c r="CN12" s="111"/>
      <c r="CO12" s="109" t="s">
        <v>897</v>
      </c>
      <c r="CP12" s="110"/>
      <c r="CQ12" s="111"/>
      <c r="CR12" s="109" t="s">
        <v>901</v>
      </c>
      <c r="CS12" s="110"/>
      <c r="CT12" s="111"/>
      <c r="CU12" s="109" t="s">
        <v>905</v>
      </c>
      <c r="CV12" s="110"/>
      <c r="CW12" s="111"/>
      <c r="CX12" s="109" t="s">
        <v>909</v>
      </c>
      <c r="CY12" s="110"/>
      <c r="CZ12" s="111"/>
      <c r="DA12" s="109" t="s">
        <v>913</v>
      </c>
      <c r="DB12" s="110"/>
      <c r="DC12" s="111"/>
      <c r="DD12" s="109" t="s">
        <v>917</v>
      </c>
      <c r="DE12" s="110"/>
      <c r="DF12" s="111"/>
      <c r="DG12" s="109" t="s">
        <v>919</v>
      </c>
      <c r="DH12" s="110"/>
      <c r="DI12" s="111"/>
      <c r="DJ12" s="109" t="s">
        <v>923</v>
      </c>
      <c r="DK12" s="110"/>
      <c r="DL12" s="111"/>
      <c r="DM12" s="109" t="s">
        <v>927</v>
      </c>
      <c r="DN12" s="110"/>
      <c r="DO12" s="111"/>
      <c r="DP12" s="109" t="s">
        <v>929</v>
      </c>
      <c r="DQ12" s="110"/>
      <c r="DR12" s="111"/>
      <c r="DS12" s="109" t="s">
        <v>933</v>
      </c>
      <c r="DT12" s="110"/>
      <c r="DU12" s="111"/>
      <c r="DV12" s="106" t="s">
        <v>937</v>
      </c>
      <c r="DW12" s="107"/>
      <c r="DX12" s="108"/>
      <c r="DY12" s="109" t="s">
        <v>1500</v>
      </c>
      <c r="DZ12" s="110"/>
      <c r="EA12" s="111"/>
      <c r="EB12" s="109" t="s">
        <v>1502</v>
      </c>
      <c r="EC12" s="110"/>
      <c r="ED12" s="111"/>
      <c r="EE12" s="109" t="s">
        <v>1504</v>
      </c>
      <c r="EF12" s="110"/>
      <c r="EG12" s="111"/>
      <c r="EH12" s="109" t="s">
        <v>1508</v>
      </c>
      <c r="EI12" s="110"/>
      <c r="EJ12" s="111"/>
      <c r="EK12" s="109" t="s">
        <v>1512</v>
      </c>
      <c r="EL12" s="110"/>
      <c r="EM12" s="111"/>
      <c r="EN12" s="109" t="s">
        <v>1516</v>
      </c>
      <c r="EO12" s="110"/>
      <c r="EP12" s="111"/>
      <c r="EQ12" s="109" t="s">
        <v>1519</v>
      </c>
      <c r="ER12" s="110"/>
      <c r="ES12" s="111"/>
      <c r="ET12" s="109" t="s">
        <v>1522</v>
      </c>
      <c r="EU12" s="110"/>
      <c r="EV12" s="111"/>
      <c r="EW12" s="109" t="s">
        <v>1526</v>
      </c>
      <c r="EX12" s="110"/>
      <c r="EY12" s="111"/>
      <c r="EZ12" s="109" t="s">
        <v>941</v>
      </c>
      <c r="FA12" s="110"/>
      <c r="FB12" s="111"/>
      <c r="FC12" s="109" t="s">
        <v>942</v>
      </c>
      <c r="FD12" s="110"/>
      <c r="FE12" s="111"/>
      <c r="FF12" s="109" t="s">
        <v>944</v>
      </c>
      <c r="FG12" s="110"/>
      <c r="FH12" s="111"/>
      <c r="FI12" s="109" t="s">
        <v>948</v>
      </c>
      <c r="FJ12" s="110"/>
      <c r="FK12" s="111"/>
      <c r="FL12" s="109" t="s">
        <v>952</v>
      </c>
      <c r="FM12" s="110"/>
      <c r="FN12" s="111"/>
      <c r="FO12" s="109" t="s">
        <v>956</v>
      </c>
      <c r="FP12" s="110"/>
      <c r="FQ12" s="111"/>
      <c r="FR12" s="109" t="s">
        <v>959</v>
      </c>
      <c r="FS12" s="110"/>
      <c r="FT12" s="111"/>
      <c r="FU12" s="109" t="s">
        <v>961</v>
      </c>
      <c r="FV12" s="110"/>
      <c r="FW12" s="111"/>
      <c r="FX12" s="109" t="s">
        <v>965</v>
      </c>
      <c r="FY12" s="110"/>
      <c r="FZ12" s="111"/>
      <c r="GA12" s="109" t="s">
        <v>969</v>
      </c>
      <c r="GB12" s="110"/>
      <c r="GC12" s="111"/>
      <c r="GD12" s="109" t="s">
        <v>1528</v>
      </c>
      <c r="GE12" s="110"/>
      <c r="GF12" s="111"/>
      <c r="GG12" s="109" t="s">
        <v>1531</v>
      </c>
      <c r="GH12" s="110"/>
      <c r="GI12" s="111"/>
      <c r="GJ12" s="109" t="s">
        <v>1535</v>
      </c>
      <c r="GK12" s="110"/>
      <c r="GL12" s="111"/>
      <c r="GM12" s="109" t="s">
        <v>1537</v>
      </c>
      <c r="GN12" s="110"/>
      <c r="GO12" s="111"/>
      <c r="GP12" s="109" t="s">
        <v>1541</v>
      </c>
      <c r="GQ12" s="110"/>
      <c r="GR12" s="111"/>
      <c r="GS12" s="109" t="s">
        <v>1545</v>
      </c>
      <c r="GT12" s="110"/>
      <c r="GU12" s="111"/>
      <c r="GV12" s="109" t="s">
        <v>1549</v>
      </c>
      <c r="GW12" s="110"/>
      <c r="GX12" s="111"/>
      <c r="GY12" s="109" t="s">
        <v>1553</v>
      </c>
      <c r="GZ12" s="110"/>
      <c r="HA12" s="111"/>
      <c r="HB12" s="109" t="s">
        <v>1554</v>
      </c>
      <c r="HC12" s="110"/>
      <c r="HD12" s="111"/>
      <c r="HE12" s="109" t="s">
        <v>1558</v>
      </c>
      <c r="HF12" s="110"/>
      <c r="HG12" s="111"/>
      <c r="HH12" s="109" t="s">
        <v>1562</v>
      </c>
      <c r="HI12" s="110"/>
      <c r="HJ12" s="111"/>
      <c r="HK12" s="109" t="s">
        <v>1566</v>
      </c>
      <c r="HL12" s="110"/>
      <c r="HM12" s="111"/>
      <c r="HN12" s="109" t="s">
        <v>1567</v>
      </c>
      <c r="HO12" s="110"/>
      <c r="HP12" s="111"/>
      <c r="HQ12" s="109" t="s">
        <v>1571</v>
      </c>
      <c r="HR12" s="110"/>
      <c r="HS12" s="111"/>
      <c r="HT12" s="109" t="s">
        <v>1575</v>
      </c>
      <c r="HU12" s="110"/>
      <c r="HV12" s="111"/>
      <c r="HW12" s="109" t="s">
        <v>1578</v>
      </c>
      <c r="HX12" s="110"/>
      <c r="HY12" s="111"/>
      <c r="HZ12" s="109" t="s">
        <v>1580</v>
      </c>
      <c r="IA12" s="110"/>
      <c r="IB12" s="111"/>
      <c r="IC12" s="109" t="s">
        <v>1584</v>
      </c>
      <c r="ID12" s="110"/>
      <c r="IE12" s="111"/>
      <c r="IF12" s="109" t="s">
        <v>1587</v>
      </c>
      <c r="IG12" s="110"/>
      <c r="IH12" s="111"/>
      <c r="II12" s="109" t="s">
        <v>1591</v>
      </c>
      <c r="IJ12" s="110"/>
      <c r="IK12" s="111"/>
      <c r="IL12" s="109" t="s">
        <v>1595</v>
      </c>
      <c r="IM12" s="110"/>
      <c r="IN12" s="111"/>
      <c r="IO12" s="109" t="s">
        <v>1597</v>
      </c>
      <c r="IP12" s="110"/>
      <c r="IQ12" s="111"/>
      <c r="IR12" s="109" t="s">
        <v>1600</v>
      </c>
      <c r="IS12" s="110"/>
      <c r="IT12" s="111"/>
      <c r="IU12" s="109" t="s">
        <v>1603</v>
      </c>
      <c r="IV12" s="110"/>
      <c r="IW12" s="111"/>
      <c r="IX12" s="109" t="s">
        <v>1607</v>
      </c>
      <c r="IY12" s="110"/>
      <c r="IZ12" s="111"/>
      <c r="JA12" s="109" t="s">
        <v>1608</v>
      </c>
      <c r="JB12" s="110"/>
      <c r="JC12" s="111"/>
      <c r="JD12" s="109" t="s">
        <v>1612</v>
      </c>
      <c r="JE12" s="110"/>
      <c r="JF12" s="111"/>
      <c r="JG12" s="109" t="s">
        <v>1615</v>
      </c>
      <c r="JH12" s="110"/>
      <c r="JI12" s="111"/>
      <c r="JJ12" s="109" t="s">
        <v>1619</v>
      </c>
      <c r="JK12" s="110"/>
      <c r="JL12" s="111"/>
      <c r="JM12" s="109" t="s">
        <v>1623</v>
      </c>
      <c r="JN12" s="110"/>
      <c r="JO12" s="111"/>
      <c r="JP12" s="109" t="s">
        <v>1627</v>
      </c>
      <c r="JQ12" s="110"/>
      <c r="JR12" s="111"/>
      <c r="JS12" s="109" t="s">
        <v>1631</v>
      </c>
      <c r="JT12" s="110"/>
      <c r="JU12" s="111"/>
      <c r="JV12" s="109" t="s">
        <v>1633</v>
      </c>
      <c r="JW12" s="110"/>
      <c r="JX12" s="111"/>
      <c r="JY12" s="109" t="s">
        <v>1637</v>
      </c>
      <c r="JZ12" s="110"/>
      <c r="KA12" s="111"/>
      <c r="KB12" s="109" t="s">
        <v>1641</v>
      </c>
      <c r="KC12" s="110"/>
      <c r="KD12" s="111"/>
      <c r="KE12" s="109" t="s">
        <v>1645</v>
      </c>
      <c r="KF12" s="110"/>
      <c r="KG12" s="111"/>
      <c r="KH12" s="109" t="s">
        <v>1649</v>
      </c>
      <c r="KI12" s="110"/>
      <c r="KJ12" s="111"/>
      <c r="KK12" s="106" t="s">
        <v>1651</v>
      </c>
      <c r="KL12" s="107"/>
      <c r="KM12" s="108"/>
      <c r="KN12" s="106" t="s">
        <v>1655</v>
      </c>
      <c r="KO12" s="107"/>
      <c r="KP12" s="108"/>
      <c r="KQ12" s="109" t="s">
        <v>1659</v>
      </c>
      <c r="KR12" s="110"/>
      <c r="KS12" s="111"/>
      <c r="KT12" s="109" t="s">
        <v>1663</v>
      </c>
      <c r="KU12" s="110"/>
      <c r="KV12" s="111"/>
      <c r="KW12" s="109" t="s">
        <v>1666</v>
      </c>
      <c r="KX12" s="110"/>
      <c r="KY12" s="111"/>
      <c r="KZ12" s="109" t="s">
        <v>1668</v>
      </c>
      <c r="LA12" s="110"/>
      <c r="LB12" s="111"/>
      <c r="LC12" s="109" t="s">
        <v>1671</v>
      </c>
      <c r="LD12" s="110"/>
      <c r="LE12" s="111"/>
      <c r="LF12" s="109" t="s">
        <v>1675</v>
      </c>
      <c r="LG12" s="110"/>
      <c r="LH12" s="111"/>
      <c r="LI12" s="109" t="s">
        <v>1676</v>
      </c>
      <c r="LJ12" s="110"/>
      <c r="LK12" s="111"/>
      <c r="LL12" s="109" t="s">
        <v>1680</v>
      </c>
      <c r="LM12" s="110"/>
      <c r="LN12" s="111"/>
      <c r="LO12" s="109" t="s">
        <v>1682</v>
      </c>
      <c r="LP12" s="110"/>
      <c r="LQ12" s="111"/>
      <c r="LR12" s="109" t="s">
        <v>1686</v>
      </c>
      <c r="LS12" s="110"/>
      <c r="LT12" s="111"/>
      <c r="LU12" s="109" t="s">
        <v>1689</v>
      </c>
      <c r="LV12" s="110"/>
      <c r="LW12" s="111"/>
      <c r="LX12" s="109" t="s">
        <v>1693</v>
      </c>
      <c r="LY12" s="110"/>
      <c r="LZ12" s="111"/>
      <c r="MA12" s="109" t="s">
        <v>1695</v>
      </c>
      <c r="MB12" s="110"/>
      <c r="MC12" s="111"/>
      <c r="MD12" s="109" t="s">
        <v>1699</v>
      </c>
      <c r="ME12" s="110"/>
      <c r="MF12" s="111"/>
      <c r="MG12" s="109" t="s">
        <v>1703</v>
      </c>
      <c r="MH12" s="110"/>
      <c r="MI12" s="111"/>
      <c r="MJ12" s="106" t="s">
        <v>1707</v>
      </c>
      <c r="MK12" s="107"/>
      <c r="ML12" s="108"/>
      <c r="MM12" s="106" t="s">
        <v>1711</v>
      </c>
      <c r="MN12" s="107"/>
      <c r="MO12" s="108"/>
    </row>
    <row r="13" spans="1:353" ht="144.6" thickBot="1" x14ac:dyDescent="0.35">
      <c r="A13" s="86"/>
      <c r="B13" s="86"/>
      <c r="C13" s="32" t="s">
        <v>367</v>
      </c>
      <c r="D13" s="34" t="s">
        <v>797</v>
      </c>
      <c r="E13" s="33" t="s">
        <v>798</v>
      </c>
      <c r="F13" s="32" t="s">
        <v>800</v>
      </c>
      <c r="G13" s="34" t="s">
        <v>801</v>
      </c>
      <c r="H13" s="33" t="s">
        <v>802</v>
      </c>
      <c r="I13" s="32" t="s">
        <v>804</v>
      </c>
      <c r="J13" s="34" t="s">
        <v>805</v>
      </c>
      <c r="K13" s="33" t="s">
        <v>806</v>
      </c>
      <c r="L13" s="32" t="s">
        <v>808</v>
      </c>
      <c r="M13" s="34" t="s">
        <v>809</v>
      </c>
      <c r="N13" s="36" t="s">
        <v>810</v>
      </c>
      <c r="O13" s="32" t="s">
        <v>808</v>
      </c>
      <c r="P13" s="34" t="s">
        <v>809</v>
      </c>
      <c r="Q13" s="33" t="s">
        <v>376</v>
      </c>
      <c r="R13" s="34" t="s">
        <v>812</v>
      </c>
      <c r="S13" s="34" t="s">
        <v>813</v>
      </c>
      <c r="T13" s="33" t="s">
        <v>814</v>
      </c>
      <c r="U13" s="32" t="s">
        <v>816</v>
      </c>
      <c r="V13" s="34" t="s">
        <v>817</v>
      </c>
      <c r="W13" s="33" t="s">
        <v>818</v>
      </c>
      <c r="X13" s="32" t="s">
        <v>820</v>
      </c>
      <c r="Y13" s="34" t="s">
        <v>821</v>
      </c>
      <c r="Z13" s="33" t="s">
        <v>822</v>
      </c>
      <c r="AA13" s="32" t="s">
        <v>824</v>
      </c>
      <c r="AB13" s="34" t="s">
        <v>825</v>
      </c>
      <c r="AC13" s="33" t="s">
        <v>826</v>
      </c>
      <c r="AD13" s="32" t="s">
        <v>828</v>
      </c>
      <c r="AE13" s="34" t="s">
        <v>829</v>
      </c>
      <c r="AF13" s="33" t="s">
        <v>830</v>
      </c>
      <c r="AG13" s="32" t="s">
        <v>832</v>
      </c>
      <c r="AH13" s="34" t="s">
        <v>833</v>
      </c>
      <c r="AI13" s="33" t="s">
        <v>834</v>
      </c>
      <c r="AJ13" s="32" t="s">
        <v>374</v>
      </c>
      <c r="AK13" s="34" t="s">
        <v>836</v>
      </c>
      <c r="AL13" s="33" t="s">
        <v>557</v>
      </c>
      <c r="AM13" s="32" t="s">
        <v>838</v>
      </c>
      <c r="AN13" s="34" t="s">
        <v>839</v>
      </c>
      <c r="AO13" s="33" t="s">
        <v>840</v>
      </c>
      <c r="AP13" s="32" t="s">
        <v>842</v>
      </c>
      <c r="AQ13" s="34" t="s">
        <v>843</v>
      </c>
      <c r="AR13" s="33" t="s">
        <v>668</v>
      </c>
      <c r="AS13" s="32" t="s">
        <v>845</v>
      </c>
      <c r="AT13" s="34" t="s">
        <v>846</v>
      </c>
      <c r="AU13" s="33" t="s">
        <v>847</v>
      </c>
      <c r="AV13" s="32" t="s">
        <v>355</v>
      </c>
      <c r="AW13" s="34" t="s">
        <v>849</v>
      </c>
      <c r="AX13" s="33" t="s">
        <v>850</v>
      </c>
      <c r="AY13" s="32" t="s">
        <v>852</v>
      </c>
      <c r="AZ13" s="34" t="s">
        <v>853</v>
      </c>
      <c r="BA13" s="33" t="s">
        <v>854</v>
      </c>
      <c r="BB13" s="28" t="s">
        <v>857</v>
      </c>
      <c r="BC13" s="29" t="s">
        <v>425</v>
      </c>
      <c r="BD13" s="30" t="s">
        <v>858</v>
      </c>
      <c r="BE13" s="28" t="s">
        <v>860</v>
      </c>
      <c r="BF13" s="29" t="s">
        <v>861</v>
      </c>
      <c r="BG13" s="30" t="s">
        <v>862</v>
      </c>
      <c r="BH13" s="28" t="s">
        <v>864</v>
      </c>
      <c r="BI13" s="29" t="s">
        <v>865</v>
      </c>
      <c r="BJ13" s="30" t="s">
        <v>866</v>
      </c>
      <c r="BK13" s="28" t="s">
        <v>718</v>
      </c>
      <c r="BL13" s="29" t="s">
        <v>719</v>
      </c>
      <c r="BM13" s="30" t="s">
        <v>497</v>
      </c>
      <c r="BN13" s="28" t="s">
        <v>869</v>
      </c>
      <c r="BO13" s="29" t="s">
        <v>870</v>
      </c>
      <c r="BP13" s="30" t="s">
        <v>871</v>
      </c>
      <c r="BQ13" s="28" t="s">
        <v>873</v>
      </c>
      <c r="BR13" s="29" t="s">
        <v>874</v>
      </c>
      <c r="BS13" s="30" t="s">
        <v>875</v>
      </c>
      <c r="BT13" s="28" t="s">
        <v>876</v>
      </c>
      <c r="BU13" s="29" t="s">
        <v>877</v>
      </c>
      <c r="BV13" s="30" t="s">
        <v>878</v>
      </c>
      <c r="BW13" s="28" t="s">
        <v>880</v>
      </c>
      <c r="BX13" s="29" t="s">
        <v>881</v>
      </c>
      <c r="BY13" s="30" t="s">
        <v>882</v>
      </c>
      <c r="BZ13" s="28" t="s">
        <v>884</v>
      </c>
      <c r="CA13" s="29" t="s">
        <v>885</v>
      </c>
      <c r="CB13" s="30" t="s">
        <v>886</v>
      </c>
      <c r="CC13" s="28" t="s">
        <v>374</v>
      </c>
      <c r="CD13" s="29" t="s">
        <v>578</v>
      </c>
      <c r="CE13" s="30" t="s">
        <v>376</v>
      </c>
      <c r="CF13" s="28" t="s">
        <v>888</v>
      </c>
      <c r="CG13" s="29" t="s">
        <v>889</v>
      </c>
      <c r="CH13" s="30" t="s">
        <v>890</v>
      </c>
      <c r="CI13" s="28" t="s">
        <v>701</v>
      </c>
      <c r="CJ13" s="29" t="s">
        <v>892</v>
      </c>
      <c r="CK13" s="30" t="s">
        <v>703</v>
      </c>
      <c r="CL13" s="28" t="s">
        <v>894</v>
      </c>
      <c r="CM13" s="29" t="s">
        <v>895</v>
      </c>
      <c r="CN13" s="30" t="s">
        <v>896</v>
      </c>
      <c r="CO13" s="28" t="s">
        <v>898</v>
      </c>
      <c r="CP13" s="29" t="s">
        <v>899</v>
      </c>
      <c r="CQ13" s="30" t="s">
        <v>900</v>
      </c>
      <c r="CR13" s="28" t="s">
        <v>902</v>
      </c>
      <c r="CS13" s="29" t="s">
        <v>903</v>
      </c>
      <c r="CT13" s="30" t="s">
        <v>904</v>
      </c>
      <c r="CU13" s="28" t="s">
        <v>906</v>
      </c>
      <c r="CV13" s="29" t="s">
        <v>907</v>
      </c>
      <c r="CW13" s="30" t="s">
        <v>908</v>
      </c>
      <c r="CX13" s="28" t="s">
        <v>910</v>
      </c>
      <c r="CY13" s="29" t="s">
        <v>911</v>
      </c>
      <c r="CZ13" s="30" t="s">
        <v>912</v>
      </c>
      <c r="DA13" s="28" t="s">
        <v>914</v>
      </c>
      <c r="DB13" s="29" t="s">
        <v>915</v>
      </c>
      <c r="DC13" s="30" t="s">
        <v>916</v>
      </c>
      <c r="DD13" s="28" t="s">
        <v>448</v>
      </c>
      <c r="DE13" s="29" t="s">
        <v>918</v>
      </c>
      <c r="DF13" s="30" t="s">
        <v>450</v>
      </c>
      <c r="DG13" s="28" t="s">
        <v>920</v>
      </c>
      <c r="DH13" s="29" t="s">
        <v>921</v>
      </c>
      <c r="DI13" s="30" t="s">
        <v>922</v>
      </c>
      <c r="DJ13" s="28" t="s">
        <v>924</v>
      </c>
      <c r="DK13" s="29" t="s">
        <v>925</v>
      </c>
      <c r="DL13" s="30" t="s">
        <v>926</v>
      </c>
      <c r="DM13" s="28" t="s">
        <v>620</v>
      </c>
      <c r="DN13" s="29" t="s">
        <v>928</v>
      </c>
      <c r="DO13" s="30" t="s">
        <v>622</v>
      </c>
      <c r="DP13" s="28" t="s">
        <v>930</v>
      </c>
      <c r="DQ13" s="29" t="s">
        <v>931</v>
      </c>
      <c r="DR13" s="30" t="s">
        <v>932</v>
      </c>
      <c r="DS13" s="28" t="s">
        <v>934</v>
      </c>
      <c r="DT13" s="29" t="s">
        <v>935</v>
      </c>
      <c r="DU13" s="30" t="s">
        <v>936</v>
      </c>
      <c r="DV13" s="28" t="s">
        <v>938</v>
      </c>
      <c r="DW13" s="29" t="s">
        <v>939</v>
      </c>
      <c r="DX13" s="30" t="s">
        <v>940</v>
      </c>
      <c r="DY13" s="28" t="s">
        <v>1501</v>
      </c>
      <c r="DZ13" s="29" t="s">
        <v>1433</v>
      </c>
      <c r="EA13" s="30" t="s">
        <v>1431</v>
      </c>
      <c r="EB13" s="28" t="s">
        <v>1352</v>
      </c>
      <c r="EC13" s="29" t="s">
        <v>1503</v>
      </c>
      <c r="ED13" s="30" t="s">
        <v>1354</v>
      </c>
      <c r="EE13" s="28" t="s">
        <v>1505</v>
      </c>
      <c r="EF13" s="29" t="s">
        <v>1506</v>
      </c>
      <c r="EG13" s="30" t="s">
        <v>1507</v>
      </c>
      <c r="EH13" s="28" t="s">
        <v>1509</v>
      </c>
      <c r="EI13" s="29" t="s">
        <v>1510</v>
      </c>
      <c r="EJ13" s="30" t="s">
        <v>1511</v>
      </c>
      <c r="EK13" s="28" t="s">
        <v>1513</v>
      </c>
      <c r="EL13" s="29" t="s">
        <v>1514</v>
      </c>
      <c r="EM13" s="30" t="s">
        <v>1515</v>
      </c>
      <c r="EN13" s="28" t="s">
        <v>1517</v>
      </c>
      <c r="EO13" s="29" t="s">
        <v>1518</v>
      </c>
      <c r="EP13" s="30" t="s">
        <v>1511</v>
      </c>
      <c r="EQ13" s="28" t="s">
        <v>1520</v>
      </c>
      <c r="ER13" s="29" t="s">
        <v>1521</v>
      </c>
      <c r="ES13" s="30" t="s">
        <v>418</v>
      </c>
      <c r="ET13" s="28" t="s">
        <v>1523</v>
      </c>
      <c r="EU13" s="29" t="s">
        <v>1524</v>
      </c>
      <c r="EV13" s="30" t="s">
        <v>1525</v>
      </c>
      <c r="EW13" s="28" t="s">
        <v>601</v>
      </c>
      <c r="EX13" s="29" t="s">
        <v>1527</v>
      </c>
      <c r="EY13" s="30" t="s">
        <v>603</v>
      </c>
      <c r="EZ13" s="28" t="s">
        <v>386</v>
      </c>
      <c r="FA13" s="29" t="s">
        <v>855</v>
      </c>
      <c r="FB13" s="30" t="s">
        <v>850</v>
      </c>
      <c r="FC13" s="28" t="s">
        <v>718</v>
      </c>
      <c r="FD13" s="29" t="s">
        <v>943</v>
      </c>
      <c r="FE13" s="30" t="s">
        <v>722</v>
      </c>
      <c r="FF13" s="28" t="s">
        <v>945</v>
      </c>
      <c r="FG13" s="29" t="s">
        <v>946</v>
      </c>
      <c r="FH13" s="30" t="s">
        <v>947</v>
      </c>
      <c r="FI13" s="28" t="s">
        <v>949</v>
      </c>
      <c r="FJ13" s="29" t="s">
        <v>950</v>
      </c>
      <c r="FK13" s="30" t="s">
        <v>951</v>
      </c>
      <c r="FL13" s="28" t="s">
        <v>953</v>
      </c>
      <c r="FM13" s="29" t="s">
        <v>954</v>
      </c>
      <c r="FN13" s="30" t="s">
        <v>955</v>
      </c>
      <c r="FO13" s="28" t="s">
        <v>355</v>
      </c>
      <c r="FP13" s="29" t="s">
        <v>957</v>
      </c>
      <c r="FQ13" s="30" t="s">
        <v>958</v>
      </c>
      <c r="FR13" s="28" t="s">
        <v>374</v>
      </c>
      <c r="FS13" s="29" t="s">
        <v>960</v>
      </c>
      <c r="FT13" s="30" t="s">
        <v>578</v>
      </c>
      <c r="FU13" s="28" t="s">
        <v>962</v>
      </c>
      <c r="FV13" s="29" t="s">
        <v>963</v>
      </c>
      <c r="FW13" s="30" t="s">
        <v>964</v>
      </c>
      <c r="FX13" s="28" t="s">
        <v>966</v>
      </c>
      <c r="FY13" s="29" t="s">
        <v>967</v>
      </c>
      <c r="FZ13" s="30" t="s">
        <v>968</v>
      </c>
      <c r="GA13" s="28" t="s">
        <v>601</v>
      </c>
      <c r="GB13" s="29" t="s">
        <v>795</v>
      </c>
      <c r="GC13" s="30" t="s">
        <v>716</v>
      </c>
      <c r="GD13" s="28" t="s">
        <v>1529</v>
      </c>
      <c r="GE13" s="29" t="s">
        <v>1530</v>
      </c>
      <c r="GF13" s="30" t="s">
        <v>497</v>
      </c>
      <c r="GG13" s="28" t="s">
        <v>1532</v>
      </c>
      <c r="GH13" s="29" t="s">
        <v>1533</v>
      </c>
      <c r="GI13" s="30" t="s">
        <v>1534</v>
      </c>
      <c r="GJ13" s="28" t="s">
        <v>601</v>
      </c>
      <c r="GK13" s="29" t="s">
        <v>1527</v>
      </c>
      <c r="GL13" s="30" t="s">
        <v>1536</v>
      </c>
      <c r="GM13" s="28" t="s">
        <v>1538</v>
      </c>
      <c r="GN13" s="29" t="s">
        <v>1539</v>
      </c>
      <c r="GO13" s="30" t="s">
        <v>1540</v>
      </c>
      <c r="GP13" s="28" t="s">
        <v>1542</v>
      </c>
      <c r="GQ13" s="29" t="s">
        <v>1543</v>
      </c>
      <c r="GR13" s="30" t="s">
        <v>1544</v>
      </c>
      <c r="GS13" s="28" t="s">
        <v>1546</v>
      </c>
      <c r="GT13" s="29" t="s">
        <v>1547</v>
      </c>
      <c r="GU13" s="30" t="s">
        <v>1548</v>
      </c>
      <c r="GV13" s="28" t="s">
        <v>1550</v>
      </c>
      <c r="GW13" s="29" t="s">
        <v>1551</v>
      </c>
      <c r="GX13" s="30" t="s">
        <v>1552</v>
      </c>
      <c r="GY13" s="28" t="s">
        <v>355</v>
      </c>
      <c r="GZ13" s="29" t="s">
        <v>855</v>
      </c>
      <c r="HA13" s="30" t="s">
        <v>850</v>
      </c>
      <c r="HB13" s="28" t="s">
        <v>1555</v>
      </c>
      <c r="HC13" s="29" t="s">
        <v>1556</v>
      </c>
      <c r="HD13" s="30" t="s">
        <v>1557</v>
      </c>
      <c r="HE13" s="28" t="s">
        <v>1559</v>
      </c>
      <c r="HF13" s="29" t="s">
        <v>1560</v>
      </c>
      <c r="HG13" s="30" t="s">
        <v>1561</v>
      </c>
      <c r="HH13" s="28" t="s">
        <v>1563</v>
      </c>
      <c r="HI13" s="29" t="s">
        <v>1564</v>
      </c>
      <c r="HJ13" s="30" t="s">
        <v>1565</v>
      </c>
      <c r="HK13" s="28" t="s">
        <v>601</v>
      </c>
      <c r="HL13" s="29" t="s">
        <v>715</v>
      </c>
      <c r="HM13" s="30" t="s">
        <v>603</v>
      </c>
      <c r="HN13" s="28" t="s">
        <v>1568</v>
      </c>
      <c r="HO13" s="29" t="s">
        <v>1569</v>
      </c>
      <c r="HP13" s="30" t="s">
        <v>1570</v>
      </c>
      <c r="HQ13" s="28" t="s">
        <v>1572</v>
      </c>
      <c r="HR13" s="29" t="s">
        <v>1573</v>
      </c>
      <c r="HS13" s="30" t="s">
        <v>1574</v>
      </c>
      <c r="HT13" s="28" t="s">
        <v>718</v>
      </c>
      <c r="HU13" s="29" t="s">
        <v>1576</v>
      </c>
      <c r="HV13" s="30" t="s">
        <v>1577</v>
      </c>
      <c r="HW13" s="28" t="s">
        <v>390</v>
      </c>
      <c r="HX13" s="29" t="s">
        <v>484</v>
      </c>
      <c r="HY13" s="30" t="s">
        <v>1579</v>
      </c>
      <c r="HZ13" s="28" t="s">
        <v>1581</v>
      </c>
      <c r="IA13" s="29" t="s">
        <v>1582</v>
      </c>
      <c r="IB13" s="30" t="s">
        <v>1583</v>
      </c>
      <c r="IC13" s="28" t="s">
        <v>1585</v>
      </c>
      <c r="ID13" s="29" t="s">
        <v>1586</v>
      </c>
      <c r="IE13" s="30" t="s">
        <v>1476</v>
      </c>
      <c r="IF13" s="28" t="s">
        <v>1588</v>
      </c>
      <c r="IG13" s="29" t="s">
        <v>1589</v>
      </c>
      <c r="IH13" s="30" t="s">
        <v>1590</v>
      </c>
      <c r="II13" s="28" t="s">
        <v>1592</v>
      </c>
      <c r="IJ13" s="29" t="s">
        <v>1593</v>
      </c>
      <c r="IK13" s="30" t="s">
        <v>1594</v>
      </c>
      <c r="IL13" s="28" t="s">
        <v>518</v>
      </c>
      <c r="IM13" s="29" t="s">
        <v>836</v>
      </c>
      <c r="IN13" s="30" t="s">
        <v>1596</v>
      </c>
      <c r="IO13" s="28" t="s">
        <v>1716</v>
      </c>
      <c r="IP13" s="29" t="s">
        <v>1598</v>
      </c>
      <c r="IQ13" s="30" t="s">
        <v>1599</v>
      </c>
      <c r="IR13" s="28" t="s">
        <v>1601</v>
      </c>
      <c r="IS13" s="29" t="s">
        <v>1602</v>
      </c>
      <c r="IT13" s="30" t="s">
        <v>1419</v>
      </c>
      <c r="IU13" s="28" t="s">
        <v>1604</v>
      </c>
      <c r="IV13" s="29" t="s">
        <v>1605</v>
      </c>
      <c r="IW13" s="30" t="s">
        <v>1606</v>
      </c>
      <c r="IX13" s="28" t="s">
        <v>355</v>
      </c>
      <c r="IY13" s="29" t="s">
        <v>461</v>
      </c>
      <c r="IZ13" s="30" t="s">
        <v>462</v>
      </c>
      <c r="JA13" s="28" t="s">
        <v>1609</v>
      </c>
      <c r="JB13" s="29" t="s">
        <v>1610</v>
      </c>
      <c r="JC13" s="30" t="s">
        <v>1611</v>
      </c>
      <c r="JD13" s="28" t="s">
        <v>1613</v>
      </c>
      <c r="JE13" s="29" t="s">
        <v>1614</v>
      </c>
      <c r="JF13" s="30" t="s">
        <v>703</v>
      </c>
      <c r="JG13" s="28" t="s">
        <v>1616</v>
      </c>
      <c r="JH13" s="29" t="s">
        <v>1617</v>
      </c>
      <c r="JI13" s="30" t="s">
        <v>1618</v>
      </c>
      <c r="JJ13" s="28" t="s">
        <v>1620</v>
      </c>
      <c r="JK13" s="29" t="s">
        <v>1621</v>
      </c>
      <c r="JL13" s="30" t="s">
        <v>1622</v>
      </c>
      <c r="JM13" s="28" t="s">
        <v>1624</v>
      </c>
      <c r="JN13" s="29" t="s">
        <v>1625</v>
      </c>
      <c r="JO13" s="30" t="s">
        <v>1626</v>
      </c>
      <c r="JP13" s="28" t="s">
        <v>1628</v>
      </c>
      <c r="JQ13" s="29" t="s">
        <v>1629</v>
      </c>
      <c r="JR13" s="30" t="s">
        <v>1630</v>
      </c>
      <c r="JS13" s="28" t="s">
        <v>601</v>
      </c>
      <c r="JT13" s="29" t="s">
        <v>1632</v>
      </c>
      <c r="JU13" s="30" t="s">
        <v>716</v>
      </c>
      <c r="JV13" s="28" t="s">
        <v>1634</v>
      </c>
      <c r="JW13" s="29" t="s">
        <v>1635</v>
      </c>
      <c r="JX13" s="30" t="s">
        <v>1636</v>
      </c>
      <c r="JY13" s="28" t="s">
        <v>1638</v>
      </c>
      <c r="JZ13" s="29" t="s">
        <v>1639</v>
      </c>
      <c r="KA13" s="30" t="s">
        <v>1640</v>
      </c>
      <c r="KB13" s="28" t="s">
        <v>1642</v>
      </c>
      <c r="KC13" s="29" t="s">
        <v>1643</v>
      </c>
      <c r="KD13" s="30" t="s">
        <v>1644</v>
      </c>
      <c r="KE13" s="28" t="s">
        <v>1646</v>
      </c>
      <c r="KF13" s="29" t="s">
        <v>1647</v>
      </c>
      <c r="KG13" s="30" t="s">
        <v>1648</v>
      </c>
      <c r="KH13" s="28" t="s">
        <v>902</v>
      </c>
      <c r="KI13" s="29" t="s">
        <v>907</v>
      </c>
      <c r="KJ13" s="30" t="s">
        <v>1650</v>
      </c>
      <c r="KK13" s="28" t="s">
        <v>1652</v>
      </c>
      <c r="KL13" s="29" t="s">
        <v>1653</v>
      </c>
      <c r="KM13" s="30" t="s">
        <v>1654</v>
      </c>
      <c r="KN13" s="28" t="s">
        <v>1656</v>
      </c>
      <c r="KO13" s="29" t="s">
        <v>1657</v>
      </c>
      <c r="KP13" s="30" t="s">
        <v>1658</v>
      </c>
      <c r="KQ13" s="28" t="s">
        <v>1660</v>
      </c>
      <c r="KR13" s="29" t="s">
        <v>1661</v>
      </c>
      <c r="KS13" s="30" t="s">
        <v>1662</v>
      </c>
      <c r="KT13" s="28" t="s">
        <v>1717</v>
      </c>
      <c r="KU13" s="29" t="s">
        <v>1664</v>
      </c>
      <c r="KV13" s="30" t="s">
        <v>1665</v>
      </c>
      <c r="KW13" s="28" t="s">
        <v>601</v>
      </c>
      <c r="KX13" s="29" t="s">
        <v>715</v>
      </c>
      <c r="KY13" s="30" t="s">
        <v>1667</v>
      </c>
      <c r="KZ13" s="28" t="s">
        <v>1718</v>
      </c>
      <c r="LA13" s="29" t="s">
        <v>1669</v>
      </c>
      <c r="LB13" s="30" t="s">
        <v>1670</v>
      </c>
      <c r="LC13" s="28" t="s">
        <v>1672</v>
      </c>
      <c r="LD13" s="29" t="s">
        <v>1673</v>
      </c>
      <c r="LE13" s="30" t="s">
        <v>1674</v>
      </c>
      <c r="LF13" s="28" t="s">
        <v>601</v>
      </c>
      <c r="LG13" s="29" t="s">
        <v>1667</v>
      </c>
      <c r="LH13" s="30" t="s">
        <v>716</v>
      </c>
      <c r="LI13" s="28" t="s">
        <v>1677</v>
      </c>
      <c r="LJ13" s="29" t="s">
        <v>1678</v>
      </c>
      <c r="LK13" s="30" t="s">
        <v>1679</v>
      </c>
      <c r="LL13" s="28" t="s">
        <v>1681</v>
      </c>
      <c r="LM13" s="29" t="s">
        <v>578</v>
      </c>
      <c r="LN13" s="30" t="s">
        <v>376</v>
      </c>
      <c r="LO13" s="28" t="s">
        <v>1683</v>
      </c>
      <c r="LP13" s="29" t="s">
        <v>1684</v>
      </c>
      <c r="LQ13" s="30" t="s">
        <v>1685</v>
      </c>
      <c r="LR13" s="28" t="s">
        <v>1585</v>
      </c>
      <c r="LS13" s="29" t="s">
        <v>1687</v>
      </c>
      <c r="LT13" s="30" t="s">
        <v>1688</v>
      </c>
      <c r="LU13" s="28" t="s">
        <v>1690</v>
      </c>
      <c r="LV13" s="29" t="s">
        <v>1691</v>
      </c>
      <c r="LW13" s="30" t="s">
        <v>1692</v>
      </c>
      <c r="LX13" s="28" t="s">
        <v>1461</v>
      </c>
      <c r="LY13" s="29" t="s">
        <v>1462</v>
      </c>
      <c r="LZ13" s="30" t="s">
        <v>1694</v>
      </c>
      <c r="MA13" s="28" t="s">
        <v>1696</v>
      </c>
      <c r="MB13" s="29" t="s">
        <v>1697</v>
      </c>
      <c r="MC13" s="30" t="s">
        <v>1698</v>
      </c>
      <c r="MD13" s="28" t="s">
        <v>1700</v>
      </c>
      <c r="ME13" s="29" t="s">
        <v>1701</v>
      </c>
      <c r="MF13" s="30" t="s">
        <v>1702</v>
      </c>
      <c r="MG13" s="28" t="s">
        <v>1704</v>
      </c>
      <c r="MH13" s="29" t="s">
        <v>1705</v>
      </c>
      <c r="MI13" s="30" t="s">
        <v>1706</v>
      </c>
      <c r="MJ13" s="28" t="s">
        <v>1708</v>
      </c>
      <c r="MK13" s="29" t="s">
        <v>1709</v>
      </c>
      <c r="ML13" s="30" t="s">
        <v>1710</v>
      </c>
      <c r="MM13" s="28" t="s">
        <v>1712</v>
      </c>
      <c r="MN13" s="29" t="s">
        <v>1713</v>
      </c>
      <c r="MO13" s="30" t="s">
        <v>1714</v>
      </c>
    </row>
    <row r="14" spans="1:353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1"/>
      <c r="BH14" s="21"/>
      <c r="BI14" s="21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4"/>
      <c r="DZ14" s="4"/>
      <c r="EA14" s="4"/>
      <c r="EB14" s="4"/>
      <c r="EC14" s="4"/>
      <c r="ED14" s="4"/>
      <c r="EE14" s="4"/>
      <c r="EF14" s="4"/>
      <c r="EG14" s="4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4"/>
      <c r="EV14" s="4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22"/>
      <c r="MD14" s="4"/>
      <c r="ME14" s="4"/>
      <c r="MF14" s="4"/>
      <c r="MG14" s="4"/>
      <c r="MH14" s="4"/>
      <c r="MI14" s="4"/>
      <c r="MJ14" s="4"/>
      <c r="MK14" s="4"/>
      <c r="ML14" s="22"/>
      <c r="MM14" s="4"/>
      <c r="MN14" s="4"/>
      <c r="MO14" s="4"/>
    </row>
    <row r="15" spans="1:353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22"/>
      <c r="MD15" s="4"/>
      <c r="ME15" s="4"/>
      <c r="MF15" s="4"/>
      <c r="MG15" s="4"/>
      <c r="MH15" s="4"/>
      <c r="MI15" s="4"/>
      <c r="MJ15" s="4"/>
      <c r="MK15" s="4"/>
      <c r="ML15" s="22"/>
      <c r="MM15" s="4"/>
      <c r="MN15" s="4"/>
      <c r="MO15" s="4"/>
    </row>
    <row r="16" spans="1:353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22"/>
      <c r="MD16" s="4"/>
      <c r="ME16" s="4"/>
      <c r="MF16" s="4"/>
      <c r="MG16" s="4"/>
      <c r="MH16" s="4"/>
      <c r="MI16" s="4"/>
      <c r="MJ16" s="4"/>
      <c r="MK16" s="4"/>
      <c r="ML16" s="22"/>
      <c r="MM16" s="4"/>
      <c r="MN16" s="4"/>
      <c r="MO16" s="4"/>
    </row>
    <row r="17" spans="1:353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22"/>
      <c r="MD17" s="4"/>
      <c r="ME17" s="4"/>
      <c r="MF17" s="4"/>
      <c r="MG17" s="4"/>
      <c r="MH17" s="4"/>
      <c r="MI17" s="4"/>
      <c r="MJ17" s="4"/>
      <c r="MK17" s="4"/>
      <c r="ML17" s="22"/>
      <c r="MM17" s="4"/>
      <c r="MN17" s="4"/>
      <c r="MO17" s="4"/>
    </row>
    <row r="18" spans="1:353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22"/>
      <c r="MD18" s="4"/>
      <c r="ME18" s="4"/>
      <c r="MF18" s="4"/>
      <c r="MG18" s="4"/>
      <c r="MH18" s="4"/>
      <c r="MI18" s="4"/>
      <c r="MJ18" s="4"/>
      <c r="MK18" s="4"/>
      <c r="ML18" s="22"/>
      <c r="MM18" s="4"/>
      <c r="MN18" s="4"/>
      <c r="MO18" s="4"/>
    </row>
    <row r="19" spans="1:353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22"/>
      <c r="MD19" s="4"/>
      <c r="ME19" s="4"/>
      <c r="MF19" s="4"/>
      <c r="MG19" s="4"/>
      <c r="MH19" s="4"/>
      <c r="MI19" s="4"/>
      <c r="MJ19" s="4"/>
      <c r="MK19" s="4"/>
      <c r="ML19" s="22"/>
      <c r="MM19" s="4"/>
      <c r="MN19" s="4"/>
      <c r="MO19" s="4"/>
    </row>
    <row r="20" spans="1:353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22"/>
      <c r="MD20" s="4"/>
      <c r="ME20" s="4"/>
      <c r="MF20" s="4"/>
      <c r="MG20" s="4"/>
      <c r="MH20" s="4"/>
      <c r="MI20" s="4"/>
      <c r="MJ20" s="4"/>
      <c r="MK20" s="4"/>
      <c r="ML20" s="22"/>
      <c r="MM20" s="4"/>
      <c r="MN20" s="4"/>
      <c r="MO20" s="4"/>
    </row>
    <row r="21" spans="1:353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22"/>
      <c r="MD21" s="4"/>
      <c r="ME21" s="4"/>
      <c r="MF21" s="4"/>
      <c r="MG21" s="4"/>
      <c r="MH21" s="4"/>
      <c r="MI21" s="4"/>
      <c r="MJ21" s="4"/>
      <c r="MK21" s="4"/>
      <c r="ML21" s="22"/>
      <c r="MM21" s="4"/>
      <c r="MN21" s="4"/>
      <c r="MO21" s="4"/>
    </row>
    <row r="22" spans="1:353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22"/>
      <c r="MD22" s="4"/>
      <c r="ME22" s="4"/>
      <c r="MF22" s="4"/>
      <c r="MG22" s="4"/>
      <c r="MH22" s="4"/>
      <c r="MI22" s="4"/>
      <c r="MJ22" s="4"/>
      <c r="MK22" s="4"/>
      <c r="ML22" s="22"/>
      <c r="MM22" s="4"/>
      <c r="MN22" s="4"/>
      <c r="MO22" s="4"/>
    </row>
    <row r="23" spans="1:353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22"/>
      <c r="MD23" s="4"/>
      <c r="ME23" s="4"/>
      <c r="MF23" s="4"/>
      <c r="MG23" s="4"/>
      <c r="MH23" s="4"/>
      <c r="MI23" s="4"/>
      <c r="MJ23" s="4"/>
      <c r="MK23" s="4"/>
      <c r="ML23" s="22"/>
      <c r="MM23" s="4"/>
      <c r="MN23" s="4"/>
      <c r="MO23" s="4"/>
    </row>
    <row r="24" spans="1:353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22"/>
      <c r="MD24" s="4"/>
      <c r="ME24" s="4"/>
      <c r="MF24" s="4"/>
      <c r="MG24" s="4"/>
      <c r="MH24" s="4"/>
      <c r="MI24" s="4"/>
      <c r="MJ24" s="4"/>
      <c r="MK24" s="4"/>
      <c r="ML24" s="22"/>
      <c r="MM24" s="4"/>
      <c r="MN24" s="4"/>
      <c r="MO24" s="4"/>
    </row>
    <row r="25" spans="1:353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22"/>
      <c r="MD25" s="4"/>
      <c r="ME25" s="4"/>
      <c r="MF25" s="4"/>
      <c r="MG25" s="4"/>
      <c r="MH25" s="4"/>
      <c r="MI25" s="4"/>
      <c r="MJ25" s="4"/>
      <c r="MK25" s="4"/>
      <c r="ML25" s="22"/>
      <c r="MM25" s="4"/>
      <c r="MN25" s="4"/>
      <c r="MO25" s="4"/>
    </row>
    <row r="26" spans="1:353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22"/>
      <c r="MD26" s="4"/>
      <c r="ME26" s="4"/>
      <c r="MF26" s="4"/>
      <c r="MG26" s="4"/>
      <c r="MH26" s="4"/>
      <c r="MI26" s="4"/>
      <c r="MJ26" s="4"/>
      <c r="MK26" s="4"/>
      <c r="ML26" s="22"/>
      <c r="MM26" s="4"/>
      <c r="MN26" s="4"/>
      <c r="MO26" s="4"/>
    </row>
    <row r="27" spans="1:353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22"/>
      <c r="MD27" s="4"/>
      <c r="ME27" s="4"/>
      <c r="MF27" s="4"/>
      <c r="MG27" s="4"/>
      <c r="MH27" s="4"/>
      <c r="MI27" s="4"/>
      <c r="MJ27" s="4"/>
      <c r="MK27" s="4"/>
      <c r="ML27" s="22"/>
      <c r="MM27" s="4"/>
      <c r="MN27" s="4"/>
      <c r="MO27" s="4"/>
    </row>
    <row r="28" spans="1:353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22"/>
      <c r="MD28" s="4"/>
      <c r="ME28" s="4"/>
      <c r="MF28" s="4"/>
      <c r="MG28" s="4"/>
      <c r="MH28" s="4"/>
      <c r="MI28" s="4"/>
      <c r="MJ28" s="4"/>
      <c r="MK28" s="4"/>
      <c r="ML28" s="22"/>
      <c r="MM28" s="4"/>
      <c r="MN28" s="4"/>
      <c r="MO28" s="4"/>
    </row>
    <row r="29" spans="1:353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22"/>
      <c r="MD29" s="4"/>
      <c r="ME29" s="4"/>
      <c r="MF29" s="4"/>
      <c r="MG29" s="4"/>
      <c r="MH29" s="4"/>
      <c r="MI29" s="4"/>
      <c r="MJ29" s="4"/>
      <c r="MK29" s="4"/>
      <c r="ML29" s="22"/>
      <c r="MM29" s="4"/>
      <c r="MN29" s="4"/>
      <c r="MO29" s="4"/>
    </row>
    <row r="30" spans="1:353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22"/>
      <c r="MD30" s="4"/>
      <c r="ME30" s="4"/>
      <c r="MF30" s="4"/>
      <c r="MG30" s="4"/>
      <c r="MH30" s="4"/>
      <c r="MI30" s="4"/>
      <c r="MJ30" s="4"/>
      <c r="MK30" s="4"/>
      <c r="ML30" s="22"/>
      <c r="MM30" s="4"/>
      <c r="MN30" s="4"/>
      <c r="MO30" s="4"/>
    </row>
    <row r="31" spans="1:353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22"/>
      <c r="MD31" s="4"/>
      <c r="ME31" s="4"/>
      <c r="MF31" s="4"/>
      <c r="MG31" s="4"/>
      <c r="MH31" s="4"/>
      <c r="MI31" s="4"/>
      <c r="MJ31" s="4"/>
      <c r="MK31" s="4"/>
      <c r="ML31" s="22"/>
      <c r="MM31" s="4"/>
      <c r="MN31" s="4"/>
      <c r="MO31" s="4"/>
    </row>
    <row r="32" spans="1:353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22"/>
      <c r="MD32" s="4"/>
      <c r="ME32" s="4"/>
      <c r="MF32" s="4"/>
      <c r="MG32" s="4"/>
      <c r="MH32" s="4"/>
      <c r="MI32" s="4"/>
      <c r="MJ32" s="4"/>
      <c r="MK32" s="4"/>
      <c r="ML32" s="22"/>
      <c r="MM32" s="4"/>
      <c r="MN32" s="4"/>
      <c r="MO32" s="4"/>
    </row>
    <row r="33" spans="1:353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22"/>
      <c r="MD33" s="4"/>
      <c r="ME33" s="4"/>
      <c r="MF33" s="4"/>
      <c r="MG33" s="4"/>
      <c r="MH33" s="4"/>
      <c r="MI33" s="4"/>
      <c r="MJ33" s="4"/>
      <c r="MK33" s="4"/>
      <c r="ML33" s="22"/>
      <c r="MM33" s="4"/>
      <c r="MN33" s="4"/>
      <c r="MO33" s="4"/>
    </row>
    <row r="34" spans="1:353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22"/>
      <c r="MD34" s="4"/>
      <c r="ME34" s="4"/>
      <c r="MF34" s="4"/>
      <c r="MG34" s="4"/>
      <c r="MH34" s="4"/>
      <c r="MI34" s="4"/>
      <c r="MJ34" s="4"/>
      <c r="MK34" s="4"/>
      <c r="ML34" s="22"/>
      <c r="MM34" s="4"/>
      <c r="MN34" s="4"/>
      <c r="MO34" s="4"/>
    </row>
    <row r="35" spans="1:353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22"/>
      <c r="MD35" s="4"/>
      <c r="ME35" s="4"/>
      <c r="MF35" s="4"/>
      <c r="MG35" s="4"/>
      <c r="MH35" s="4"/>
      <c r="MI35" s="4"/>
      <c r="MJ35" s="4"/>
      <c r="MK35" s="4"/>
      <c r="ML35" s="22"/>
      <c r="MM35" s="4"/>
      <c r="MN35" s="4"/>
      <c r="MO35" s="4"/>
    </row>
    <row r="36" spans="1:353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22"/>
      <c r="MD36" s="4"/>
      <c r="ME36" s="4"/>
      <c r="MF36" s="4"/>
      <c r="MG36" s="4"/>
      <c r="MH36" s="4"/>
      <c r="MI36" s="4"/>
      <c r="MJ36" s="4"/>
      <c r="MK36" s="4"/>
      <c r="ML36" s="22"/>
      <c r="MM36" s="4"/>
      <c r="MN36" s="4"/>
      <c r="MO36" s="4"/>
    </row>
    <row r="37" spans="1:353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22"/>
      <c r="MD37" s="4"/>
      <c r="ME37" s="4"/>
      <c r="MF37" s="4"/>
      <c r="MG37" s="4"/>
      <c r="MH37" s="4"/>
      <c r="MI37" s="4"/>
      <c r="MJ37" s="4"/>
      <c r="MK37" s="4"/>
      <c r="ML37" s="22"/>
      <c r="MM37" s="4"/>
      <c r="MN37" s="4"/>
      <c r="MO37" s="4"/>
    </row>
    <row r="38" spans="1:353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22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</row>
    <row r="39" spans="1:353" x14ac:dyDescent="0.3">
      <c r="A39" s="82" t="s">
        <v>322</v>
      </c>
      <c r="B39" s="83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MO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</row>
    <row r="40" spans="1:353" ht="39" customHeight="1" x14ac:dyDescent="0.3">
      <c r="A40" s="84" t="s">
        <v>3150</v>
      </c>
      <c r="B40" s="85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MO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</row>
    <row r="42" spans="1:353" x14ac:dyDescent="0.3">
      <c r="B42" s="12" t="s">
        <v>3121</v>
      </c>
    </row>
    <row r="43" spans="1:353" x14ac:dyDescent="0.3">
      <c r="B43" t="s">
        <v>3122</v>
      </c>
      <c r="C43" t="s">
        <v>3140</v>
      </c>
      <c r="D43" s="45">
        <f>(C40+F40+I40+L40+O40+R40+X40+AA40+AD40+AG40+AJ40+AM40+AP40+AS40+AV40+AY40)/17</f>
        <v>0</v>
      </c>
    </row>
    <row r="44" spans="1:353" x14ac:dyDescent="0.3">
      <c r="B44" t="s">
        <v>3124</v>
      </c>
      <c r="C44" t="s">
        <v>3140</v>
      </c>
      <c r="D44">
        <f>(D40+G40+J40+M40+P40+S40+V40+Y40+AB40+AE40+AH40+AK40+AN40+AQ40+AT40+AW40+AZ40)/17</f>
        <v>0</v>
      </c>
    </row>
    <row r="45" spans="1:353" x14ac:dyDescent="0.3">
      <c r="B45" t="s">
        <v>3125</v>
      </c>
      <c r="C45" t="s">
        <v>3140</v>
      </c>
      <c r="D45">
        <f>(E40+H40+K40+N40+Q40+T40+W40+Z40+AC40+AF40+AI40+AL40+AO40+AR40+AU40+AX40+BA40)/17</f>
        <v>0</v>
      </c>
    </row>
    <row r="47" spans="1:353" x14ac:dyDescent="0.3">
      <c r="B47" t="s">
        <v>3122</v>
      </c>
      <c r="C47" t="s">
        <v>3141</v>
      </c>
      <c r="D47">
        <f>(BB40+BE40+BH40+BK40+BN40+BQ40+BT40+BZ40+CC40+CF40+CI40+CL40+CO40+CR40+CU40+CX40+DA40+DD40+DG40+DM40+DP40+DS40+DV40)/25</f>
        <v>0</v>
      </c>
    </row>
    <row r="48" spans="1:353" x14ac:dyDescent="0.3">
      <c r="B48" t="s">
        <v>3124</v>
      </c>
      <c r="C48" t="s">
        <v>3141</v>
      </c>
      <c r="D48">
        <f>(BC40+BF40+BI40+BL40+BO40+BR40+BU40+BX40+CA40+CD40+CG40+CJ40+CM40+CP40+CS40+CV40+CY40+DB40+DE40+DH40+DK40+DN40+DQ40+DT40+DW40)/25</f>
        <v>0</v>
      </c>
    </row>
    <row r="49" spans="2:4" x14ac:dyDescent="0.3">
      <c r="B49" t="s">
        <v>3125</v>
      </c>
      <c r="C49" t="s">
        <v>3141</v>
      </c>
      <c r="D49">
        <f>(BD40+BG40+BJ40+BM40+BS40+BV40+BY40+CB40+CE40+CH40+CK40+CN40+CQ40+CT40+CW40+CZ40+DC40+DF40+DI40+DL40+DO40+DR40+DU40+DX40)/25</f>
        <v>0</v>
      </c>
    </row>
    <row r="51" spans="2:4" x14ac:dyDescent="0.3">
      <c r="B51" t="s">
        <v>3122</v>
      </c>
      <c r="C51" t="s">
        <v>3142</v>
      </c>
      <c r="D51">
        <f>(DY40+EB40+EE40+EH40+EK40+EN40+EQ40+ET40+EW40)/9</f>
        <v>0</v>
      </c>
    </row>
    <row r="52" spans="2:4" x14ac:dyDescent="0.3">
      <c r="B52" t="s">
        <v>3124</v>
      </c>
      <c r="C52" t="s">
        <v>3142</v>
      </c>
      <c r="D52">
        <f>(DZ40+EC40+EF40+EI40+EL40+EO40+ER40+EU40+EX40)/9</f>
        <v>0</v>
      </c>
    </row>
    <row r="53" spans="2:4" x14ac:dyDescent="0.3">
      <c r="B53" t="s">
        <v>3125</v>
      </c>
      <c r="C53" t="s">
        <v>3142</v>
      </c>
      <c r="D53">
        <f>(EA40+ED40+EG40+EJ40+EM40+EP40+ES40+EV40+EY40)/9</f>
        <v>0</v>
      </c>
    </row>
    <row r="55" spans="2:4" x14ac:dyDescent="0.3">
      <c r="B55" t="s">
        <v>3122</v>
      </c>
      <c r="C55" t="s">
        <v>3143</v>
      </c>
      <c r="D55">
        <f>(EZ40+FC40+FF40+FI40+FL40+FO40+FR40+FU40+FX40+GA40+GD40+GG40+GM40+GP40+GS40+GV40+GY40+HB40+HE40+HH40+HK40+HN40+HQ40+HT40+HW40+HZ40+IC40+IF40+II40+IL40+IO40+IR40+IU40+IX40+JA40+JD40+JG40+JJ40+JM40+JP40+JS40+JV40+JY40+KB40)/45</f>
        <v>0</v>
      </c>
    </row>
    <row r="56" spans="2:4" x14ac:dyDescent="0.3">
      <c r="B56" t="s">
        <v>3124</v>
      </c>
      <c r="C56" t="s">
        <v>3143</v>
      </c>
      <c r="D56">
        <f>(FA40+FD40+FG40+FJ40+FM40+FP40+FS40+FV40+FY40+GB40+GE40+GH40+GK40+GN40+GQ40+GT40+GW40+GZ40+HC40+HF40+HI40+HL40+HO40+HR40+HU40+HX40+IA40+ID40+IG40+IJ40+IM40+IP40+IS40+IV40+IY40+JB40+JE40+JH40+JK40+JN40+JQ40+JT40+JW40+JZ40+KC40)/45</f>
        <v>0</v>
      </c>
    </row>
    <row r="57" spans="2:4" x14ac:dyDescent="0.3">
      <c r="B57" t="s">
        <v>3125</v>
      </c>
      <c r="C57" t="s">
        <v>3143</v>
      </c>
      <c r="D57">
        <f>(FB40+FE40+FH40+FK40+FN40+FQ40+FT40+FW40+FZ40+GC40+GF40+GI40+GL40+GO40+GR40+GU40+GX40+HA40+HD40+HG40+HJ40+HM40+HP40+HS40+HV40+HY40+IB40+IE40+IH40+IK40+IN40+IQ40+IT40+IW40+IZ40+JC40+JF40+JI40+JL40+JO40+JR40+JU40+JX40+KA40+KD40)/45</f>
        <v>0</v>
      </c>
    </row>
    <row r="59" spans="2:4" x14ac:dyDescent="0.3">
      <c r="B59" t="s">
        <v>3122</v>
      </c>
      <c r="C59" t="s">
        <v>3144</v>
      </c>
      <c r="D59">
        <f>(KE40+KH40+KK40+KN40+KQ40+KT40+KW40+KZ40+LC40+LF40+LI40+LL40+LO40+LR40+LU40+LX40+MA40+MD40+MG40+MJ40+MM40)/21</f>
        <v>0</v>
      </c>
    </row>
    <row r="60" spans="2:4" x14ac:dyDescent="0.3">
      <c r="B60" t="s">
        <v>3124</v>
      </c>
      <c r="C60" t="s">
        <v>3144</v>
      </c>
      <c r="D60">
        <f>(KG40+KJ40+KM40+KP40+KS40+KV40+KY40+LB40+LE40+LH40+LK40+LN40+LQ40+LT40+LW40+LZ40+MC40+MF40+MI40+ML40+MO40)/21</f>
        <v>0</v>
      </c>
    </row>
    <row r="61" spans="2:4" x14ac:dyDescent="0.3">
      <c r="B61" t="s">
        <v>3125</v>
      </c>
      <c r="C61" t="s">
        <v>3144</v>
      </c>
      <c r="D61">
        <f>(KG40+KJ40+KM40+KP40+KS40+KV40+KY40+LB40+LE40+LH40+LK40+LN40+LQ40+LT40+LW40+LZ40+MC40+MF40+MI40+ML40+MO40)/21</f>
        <v>0</v>
      </c>
    </row>
  </sheetData>
  <mergeCells count="260"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A40:B40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O12:Q12"/>
    <mergeCell ref="MG12:MI12"/>
    <mergeCell ref="MJ12:ML12"/>
    <mergeCell ref="A39:B39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G61"/>
  <sheetViews>
    <sheetView topLeftCell="A23" workbookViewId="0">
      <selection activeCell="C37" sqref="C37"/>
    </sheetView>
  </sheetViews>
  <sheetFormatPr defaultRowHeight="14.4" x14ac:dyDescent="0.3"/>
  <cols>
    <col min="2" max="2" width="26.6640625" customWidth="1"/>
    <col min="155" max="155" width="9.109375" customWidth="1"/>
  </cols>
  <sheetData>
    <row r="1" spans="1:527" ht="15.6" x14ac:dyDescent="0.3">
      <c r="A1" s="6" t="s">
        <v>60</v>
      </c>
      <c r="B1" s="15" t="s">
        <v>1116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6" x14ac:dyDescent="0.3">
      <c r="A2" s="8" t="s">
        <v>3157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6" x14ac:dyDescent="0.3">
      <c r="A4" s="86" t="s">
        <v>0</v>
      </c>
      <c r="B4" s="86" t="s">
        <v>321</v>
      </c>
      <c r="C4" s="93" t="s">
        <v>1117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62" t="s">
        <v>974</v>
      </c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90"/>
      <c r="DY4" s="62" t="s">
        <v>974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90"/>
      <c r="FO4" s="62" t="s">
        <v>974</v>
      </c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72" t="s">
        <v>1118</v>
      </c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101" t="s">
        <v>985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72"/>
      <c r="IY4" s="72"/>
      <c r="IZ4" s="72"/>
      <c r="JA4" s="72"/>
      <c r="JB4" s="72"/>
      <c r="JC4" s="72"/>
      <c r="JD4" s="72"/>
      <c r="JE4" s="72"/>
      <c r="JF4" s="72"/>
      <c r="JG4" s="116" t="s">
        <v>985</v>
      </c>
      <c r="JH4" s="116"/>
      <c r="JI4" s="116"/>
      <c r="JJ4" s="116"/>
      <c r="JK4" s="116"/>
      <c r="JL4" s="116"/>
      <c r="JM4" s="116"/>
      <c r="JN4" s="116"/>
      <c r="JO4" s="116"/>
      <c r="JP4" s="116"/>
      <c r="JQ4" s="116"/>
      <c r="JR4" s="116"/>
      <c r="JS4" s="116"/>
      <c r="JT4" s="116"/>
      <c r="JU4" s="116"/>
      <c r="JV4" s="116"/>
      <c r="JW4" s="116"/>
      <c r="JX4" s="116"/>
      <c r="JY4" s="116"/>
      <c r="JZ4" s="116"/>
      <c r="KA4" s="116"/>
      <c r="KB4" s="116"/>
      <c r="KC4" s="116"/>
      <c r="KD4" s="116"/>
      <c r="KE4" s="116"/>
      <c r="KF4" s="116"/>
      <c r="KG4" s="116"/>
      <c r="KH4" s="116"/>
      <c r="KI4" s="116"/>
      <c r="KJ4" s="116"/>
      <c r="KK4" s="116"/>
      <c r="KL4" s="116"/>
      <c r="KM4" s="116"/>
      <c r="KN4" s="60" t="s">
        <v>985</v>
      </c>
      <c r="KO4" s="60"/>
      <c r="KP4" s="60"/>
      <c r="KQ4" s="60"/>
      <c r="KR4" s="60"/>
      <c r="KS4" s="60"/>
      <c r="KT4" s="60"/>
      <c r="KU4" s="60"/>
      <c r="KV4" s="60"/>
      <c r="KW4" s="60"/>
      <c r="KX4" s="60"/>
      <c r="KY4" s="60"/>
      <c r="KZ4" s="60"/>
      <c r="LA4" s="60"/>
      <c r="LB4" s="60"/>
      <c r="LC4" s="60"/>
      <c r="LD4" s="60"/>
      <c r="LE4" s="60"/>
      <c r="LF4" s="60"/>
      <c r="LG4" s="60"/>
      <c r="LH4" s="60"/>
      <c r="LI4" s="60"/>
      <c r="LJ4" s="60"/>
      <c r="LK4" s="60"/>
      <c r="LL4" s="60"/>
      <c r="LM4" s="60"/>
      <c r="LN4" s="60"/>
      <c r="LO4" s="60"/>
      <c r="LP4" s="60"/>
      <c r="LQ4" s="61"/>
      <c r="LR4" s="59" t="s">
        <v>985</v>
      </c>
      <c r="LS4" s="60"/>
      <c r="LT4" s="60"/>
      <c r="LU4" s="60"/>
      <c r="LV4" s="60"/>
      <c r="LW4" s="60"/>
      <c r="LX4" s="60"/>
      <c r="LY4" s="60"/>
      <c r="LZ4" s="60"/>
      <c r="MA4" s="60"/>
      <c r="MB4" s="60"/>
      <c r="MC4" s="60"/>
      <c r="MD4" s="60"/>
      <c r="ME4" s="60"/>
      <c r="MF4" s="60"/>
      <c r="MG4" s="60"/>
      <c r="MH4" s="60"/>
      <c r="MI4" s="60"/>
      <c r="MJ4" s="60"/>
      <c r="MK4" s="60"/>
      <c r="ML4" s="60"/>
      <c r="MM4" s="60"/>
      <c r="MN4" s="60"/>
      <c r="MO4" s="60"/>
      <c r="MP4" s="60"/>
      <c r="MQ4" s="60"/>
      <c r="MR4" s="60"/>
      <c r="MS4" s="60"/>
      <c r="MT4" s="60"/>
      <c r="MU4" s="60"/>
      <c r="MV4" s="60"/>
      <c r="MW4" s="60"/>
      <c r="MX4" s="60"/>
      <c r="MY4" s="60"/>
      <c r="MZ4" s="60"/>
      <c r="NA4" s="61"/>
      <c r="NB4" s="62" t="s">
        <v>985</v>
      </c>
      <c r="NC4" s="63"/>
      <c r="ND4" s="63"/>
      <c r="NE4" s="63"/>
      <c r="NF4" s="63"/>
      <c r="NG4" s="63"/>
      <c r="NH4" s="63"/>
      <c r="NI4" s="63"/>
      <c r="NJ4" s="63"/>
      <c r="NK4" s="63"/>
      <c r="NL4" s="63"/>
      <c r="NM4" s="63"/>
      <c r="NN4" s="63"/>
      <c r="NO4" s="63"/>
      <c r="NP4" s="63"/>
      <c r="NQ4" s="63"/>
      <c r="NR4" s="63"/>
      <c r="NS4" s="63"/>
      <c r="NT4" s="63"/>
      <c r="NU4" s="63"/>
      <c r="NV4" s="63"/>
      <c r="NW4" s="63"/>
      <c r="NX4" s="63"/>
      <c r="NY4" s="63"/>
      <c r="NZ4" s="63"/>
      <c r="OA4" s="63"/>
      <c r="OB4" s="63"/>
      <c r="OC4" s="63"/>
      <c r="OD4" s="63"/>
      <c r="OE4" s="63"/>
      <c r="OF4" s="63"/>
      <c r="OG4" s="63"/>
      <c r="OH4" s="63"/>
      <c r="OI4" s="63"/>
      <c r="OJ4" s="63"/>
      <c r="OK4" s="63"/>
      <c r="OL4" s="63"/>
      <c r="OM4" s="63"/>
      <c r="ON4" s="63"/>
      <c r="OO4" s="63"/>
      <c r="OP4" s="63"/>
      <c r="OQ4" s="63"/>
      <c r="OR4" s="53" t="s">
        <v>1119</v>
      </c>
      <c r="OS4" s="53"/>
      <c r="OT4" s="53"/>
      <c r="OU4" s="53"/>
      <c r="OV4" s="53"/>
      <c r="OW4" s="53"/>
      <c r="OX4" s="53"/>
      <c r="OY4" s="53"/>
      <c r="OZ4" s="53"/>
      <c r="PA4" s="53"/>
      <c r="PB4" s="53"/>
      <c r="PC4" s="53"/>
      <c r="PD4" s="53"/>
      <c r="PE4" s="53"/>
      <c r="PF4" s="53"/>
      <c r="PG4" s="53"/>
      <c r="PH4" s="53"/>
      <c r="PI4" s="53"/>
      <c r="PJ4" s="53"/>
      <c r="PK4" s="53"/>
      <c r="PL4" s="53"/>
      <c r="PM4" s="53"/>
      <c r="PN4" s="53"/>
      <c r="PO4" s="53"/>
      <c r="PP4" s="53"/>
      <c r="PQ4" s="53"/>
      <c r="PR4" s="53"/>
      <c r="PS4" s="53"/>
      <c r="PT4" s="53"/>
      <c r="PU4" s="53"/>
      <c r="PV4" s="53"/>
      <c r="PW4" s="53"/>
      <c r="PX4" s="53"/>
      <c r="PY4" s="53"/>
      <c r="PZ4" s="53"/>
      <c r="QA4" s="53"/>
      <c r="QB4" s="53"/>
      <c r="QC4" s="53"/>
      <c r="QD4" s="53"/>
      <c r="QE4" s="53"/>
      <c r="QF4" s="53"/>
      <c r="QG4" s="53"/>
      <c r="QH4" s="53"/>
      <c r="QI4" s="53"/>
      <c r="QJ4" s="53"/>
      <c r="QK4" s="53"/>
      <c r="QL4" s="53"/>
      <c r="QM4" s="53"/>
      <c r="QN4" s="53"/>
      <c r="QO4" s="53"/>
      <c r="QP4" s="53"/>
      <c r="QQ4" s="53"/>
      <c r="QR4" s="53"/>
      <c r="QS4" s="53"/>
      <c r="QT4" s="53"/>
      <c r="QU4" s="53"/>
      <c r="QV4" s="53"/>
      <c r="QW4" s="53"/>
      <c r="QX4" s="53"/>
      <c r="QY4" s="53"/>
      <c r="QZ4" s="53"/>
      <c r="RA4" s="53"/>
      <c r="RB4" s="53"/>
      <c r="RC4" s="53"/>
      <c r="RD4" s="53"/>
      <c r="RE4" s="53"/>
      <c r="RF4" s="53"/>
      <c r="RG4" s="53"/>
      <c r="RH4" s="53"/>
      <c r="RI4" s="53"/>
      <c r="RJ4" s="53"/>
      <c r="RK4" s="53"/>
      <c r="RL4" s="53"/>
      <c r="RM4" s="53"/>
      <c r="RN4" s="53"/>
      <c r="RO4" s="53"/>
      <c r="RP4" s="53"/>
      <c r="RQ4" s="53"/>
      <c r="RR4" s="53"/>
      <c r="RS4" s="53"/>
      <c r="RT4" s="53"/>
      <c r="RU4" s="53"/>
      <c r="RV4" s="53"/>
      <c r="RW4" s="53"/>
      <c r="RX4" s="53"/>
      <c r="RY4" s="53"/>
      <c r="RZ4" s="53"/>
      <c r="SA4" s="53"/>
      <c r="SB4" s="53"/>
      <c r="SC4" s="53"/>
      <c r="SD4" s="53"/>
      <c r="SE4" s="53"/>
      <c r="SF4" s="53"/>
      <c r="SG4" s="53"/>
      <c r="SH4" s="53"/>
      <c r="SI4" s="53"/>
      <c r="SJ4" s="53"/>
      <c r="SK4" s="53"/>
      <c r="SL4" s="53"/>
      <c r="SM4" s="53"/>
      <c r="SN4" s="53"/>
      <c r="SO4" s="53"/>
      <c r="SP4" s="53"/>
      <c r="SQ4" s="53"/>
      <c r="SR4" s="53"/>
      <c r="SS4" s="53"/>
      <c r="ST4" s="53"/>
      <c r="SU4" s="53"/>
      <c r="SV4" s="53"/>
      <c r="SW4" s="53"/>
      <c r="SX4" s="53"/>
      <c r="SY4" s="53"/>
      <c r="SZ4" s="53"/>
      <c r="TA4" s="53"/>
      <c r="TB4" s="53"/>
      <c r="TC4" s="53"/>
      <c r="TD4" s="53"/>
      <c r="TE4" s="53"/>
      <c r="TF4" s="53"/>
      <c r="TG4" s="53"/>
    </row>
    <row r="5" spans="1:527" ht="13.5" customHeight="1" x14ac:dyDescent="0.3">
      <c r="A5" s="86"/>
      <c r="B5" s="86"/>
      <c r="C5" s="78" t="s">
        <v>973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9" t="s">
        <v>975</v>
      </c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6"/>
      <c r="DY5" s="97" t="s">
        <v>976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9"/>
      <c r="FO5" s="97" t="s">
        <v>1113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78" t="s">
        <v>1115</v>
      </c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96" t="s">
        <v>986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  <c r="IY5" s="78"/>
      <c r="IZ5" s="78"/>
      <c r="JA5" s="78"/>
      <c r="JB5" s="78"/>
      <c r="JC5" s="78"/>
      <c r="JD5" s="78"/>
      <c r="JE5" s="78"/>
      <c r="JF5" s="78"/>
      <c r="JG5" s="56" t="s">
        <v>979</v>
      </c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8"/>
      <c r="KN5" s="118" t="s">
        <v>987</v>
      </c>
      <c r="KO5" s="118"/>
      <c r="KP5" s="118"/>
      <c r="KQ5" s="118"/>
      <c r="KR5" s="118"/>
      <c r="KS5" s="118"/>
      <c r="KT5" s="118"/>
      <c r="KU5" s="118"/>
      <c r="KV5" s="118"/>
      <c r="KW5" s="118"/>
      <c r="KX5" s="118"/>
      <c r="KY5" s="118"/>
      <c r="KZ5" s="118"/>
      <c r="LA5" s="118"/>
      <c r="LB5" s="118"/>
      <c r="LC5" s="118"/>
      <c r="LD5" s="118"/>
      <c r="LE5" s="118"/>
      <c r="LF5" s="118"/>
      <c r="LG5" s="118"/>
      <c r="LH5" s="118"/>
      <c r="LI5" s="118"/>
      <c r="LJ5" s="118"/>
      <c r="LK5" s="118"/>
      <c r="LL5" s="118"/>
      <c r="LM5" s="118"/>
      <c r="LN5" s="118"/>
      <c r="LO5" s="118"/>
      <c r="LP5" s="118"/>
      <c r="LQ5" s="118"/>
      <c r="LR5" s="121" t="s">
        <v>988</v>
      </c>
      <c r="LS5" s="122"/>
      <c r="LT5" s="122"/>
      <c r="LU5" s="122"/>
      <c r="LV5" s="122"/>
      <c r="LW5" s="122"/>
      <c r="LX5" s="122"/>
      <c r="LY5" s="122"/>
      <c r="LZ5" s="122"/>
      <c r="MA5" s="122"/>
      <c r="MB5" s="122"/>
      <c r="MC5" s="122"/>
      <c r="MD5" s="122"/>
      <c r="ME5" s="122"/>
      <c r="MF5" s="122"/>
      <c r="MG5" s="122"/>
      <c r="MH5" s="122"/>
      <c r="MI5" s="122"/>
      <c r="MJ5" s="122"/>
      <c r="MK5" s="122"/>
      <c r="ML5" s="122"/>
      <c r="MM5" s="122"/>
      <c r="MN5" s="122"/>
      <c r="MO5" s="122"/>
      <c r="MP5" s="122"/>
      <c r="MQ5" s="122"/>
      <c r="MR5" s="122"/>
      <c r="MS5" s="122"/>
      <c r="MT5" s="122"/>
      <c r="MU5" s="122"/>
      <c r="MV5" s="122"/>
      <c r="MW5" s="122"/>
      <c r="MX5" s="122"/>
      <c r="MY5" s="122"/>
      <c r="MZ5" s="122"/>
      <c r="NA5" s="123"/>
      <c r="NB5" s="56" t="s">
        <v>59</v>
      </c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5" t="s">
        <v>981</v>
      </c>
      <c r="OS5" s="55"/>
      <c r="OT5" s="55"/>
      <c r="OU5" s="55"/>
      <c r="OV5" s="55"/>
      <c r="OW5" s="55"/>
      <c r="OX5" s="55"/>
      <c r="OY5" s="55"/>
      <c r="OZ5" s="55"/>
      <c r="PA5" s="55"/>
      <c r="PB5" s="55"/>
      <c r="PC5" s="55"/>
      <c r="PD5" s="55"/>
      <c r="PE5" s="55"/>
      <c r="PF5" s="55"/>
      <c r="PG5" s="55"/>
      <c r="PH5" s="55"/>
      <c r="PI5" s="55"/>
      <c r="PJ5" s="55"/>
      <c r="PK5" s="55"/>
      <c r="PL5" s="55"/>
      <c r="PM5" s="55"/>
      <c r="PN5" s="55"/>
      <c r="PO5" s="55"/>
      <c r="PP5" s="55"/>
      <c r="PQ5" s="55"/>
      <c r="PR5" s="55"/>
      <c r="PS5" s="55"/>
      <c r="PT5" s="55"/>
      <c r="PU5" s="55"/>
      <c r="PV5" s="55"/>
      <c r="PW5" s="55"/>
      <c r="PX5" s="55"/>
      <c r="PY5" s="55"/>
      <c r="PZ5" s="55"/>
      <c r="QA5" s="55"/>
      <c r="QB5" s="55"/>
      <c r="QC5" s="55"/>
      <c r="QD5" s="55"/>
      <c r="QE5" s="55"/>
      <c r="QF5" s="55"/>
      <c r="QG5" s="55"/>
      <c r="QH5" s="55"/>
      <c r="QI5" s="55"/>
      <c r="QJ5" s="55"/>
      <c r="QK5" s="55"/>
      <c r="QL5" s="55"/>
      <c r="QM5" s="55"/>
      <c r="QN5" s="55"/>
      <c r="QO5" s="55"/>
      <c r="QP5" s="55"/>
      <c r="QQ5" s="55"/>
      <c r="QR5" s="55"/>
      <c r="QS5" s="55"/>
      <c r="QT5" s="55"/>
      <c r="QU5" s="55"/>
      <c r="QV5" s="55"/>
      <c r="QW5" s="55"/>
      <c r="QX5" s="55"/>
      <c r="QY5" s="55"/>
      <c r="QZ5" s="55"/>
      <c r="RA5" s="55"/>
      <c r="RB5" s="55"/>
      <c r="RC5" s="55"/>
      <c r="RD5" s="55"/>
      <c r="RE5" s="55"/>
      <c r="RF5" s="55"/>
      <c r="RG5" s="55"/>
      <c r="RH5" s="55"/>
      <c r="RI5" s="55"/>
      <c r="RJ5" s="55"/>
      <c r="RK5" s="55"/>
      <c r="RL5" s="55"/>
      <c r="RM5" s="55"/>
      <c r="RN5" s="55"/>
      <c r="RO5" s="55"/>
      <c r="RP5" s="55"/>
      <c r="RQ5" s="55"/>
      <c r="RR5" s="55"/>
      <c r="RS5" s="55"/>
      <c r="RT5" s="55"/>
      <c r="RU5" s="55"/>
      <c r="RV5" s="55"/>
      <c r="RW5" s="55"/>
      <c r="RX5" s="55"/>
      <c r="RY5" s="55"/>
      <c r="RZ5" s="55"/>
      <c r="SA5" s="55"/>
      <c r="SB5" s="55"/>
      <c r="SC5" s="55"/>
      <c r="SD5" s="55"/>
      <c r="SE5" s="55"/>
      <c r="SF5" s="55"/>
      <c r="SG5" s="55"/>
      <c r="SH5" s="55"/>
      <c r="SI5" s="55"/>
      <c r="SJ5" s="55"/>
      <c r="SK5" s="55"/>
      <c r="SL5" s="55"/>
      <c r="SM5" s="55"/>
      <c r="SN5" s="55"/>
      <c r="SO5" s="55"/>
      <c r="SP5" s="55"/>
      <c r="SQ5" s="55"/>
      <c r="SR5" s="55"/>
      <c r="SS5" s="55"/>
      <c r="ST5" s="55"/>
      <c r="SU5" s="55"/>
      <c r="SV5" s="55"/>
      <c r="SW5" s="55"/>
      <c r="SX5" s="55"/>
      <c r="SY5" s="55"/>
      <c r="SZ5" s="55"/>
      <c r="TA5" s="55"/>
      <c r="TB5" s="55"/>
      <c r="TC5" s="55"/>
      <c r="TD5" s="55"/>
      <c r="TE5" s="55"/>
      <c r="TF5" s="55"/>
      <c r="TG5" s="55"/>
    </row>
    <row r="6" spans="1:527" ht="15.6" hidden="1" x14ac:dyDescent="0.3">
      <c r="A6" s="86"/>
      <c r="B6" s="86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7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7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</row>
    <row r="7" spans="1:527" ht="15.6" hidden="1" x14ac:dyDescent="0.3">
      <c r="A7" s="86"/>
      <c r="B7" s="86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2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22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6" hidden="1" x14ac:dyDescent="0.3">
      <c r="A8" s="86"/>
      <c r="B8" s="86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2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22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6" hidden="1" x14ac:dyDescent="0.3">
      <c r="A9" s="86"/>
      <c r="B9" s="86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2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22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6" hidden="1" x14ac:dyDescent="0.3">
      <c r="A10" s="86"/>
      <c r="B10" s="86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2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22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2" thickBot="1" x14ac:dyDescent="0.35">
      <c r="A11" s="86"/>
      <c r="B11" s="86"/>
      <c r="C11" s="81" t="s">
        <v>151</v>
      </c>
      <c r="D11" s="65" t="s">
        <v>2</v>
      </c>
      <c r="E11" s="65" t="s">
        <v>3</v>
      </c>
      <c r="F11" s="78" t="s">
        <v>152</v>
      </c>
      <c r="G11" s="78" t="s">
        <v>4</v>
      </c>
      <c r="H11" s="78" t="s">
        <v>5</v>
      </c>
      <c r="I11" s="78" t="s">
        <v>202</v>
      </c>
      <c r="J11" s="78" t="s">
        <v>6</v>
      </c>
      <c r="K11" s="78" t="s">
        <v>7</v>
      </c>
      <c r="L11" s="65" t="s">
        <v>153</v>
      </c>
      <c r="M11" s="65" t="s">
        <v>6</v>
      </c>
      <c r="N11" s="65" t="s">
        <v>7</v>
      </c>
      <c r="O11" s="65" t="s">
        <v>154</v>
      </c>
      <c r="P11" s="65" t="s">
        <v>8</v>
      </c>
      <c r="Q11" s="65" t="s">
        <v>1</v>
      </c>
      <c r="R11" s="65" t="s">
        <v>155</v>
      </c>
      <c r="S11" s="65" t="s">
        <v>3</v>
      </c>
      <c r="T11" s="65" t="s">
        <v>9</v>
      </c>
      <c r="U11" s="65" t="s">
        <v>156</v>
      </c>
      <c r="V11" s="65" t="s">
        <v>3</v>
      </c>
      <c r="W11" s="65" t="s">
        <v>9</v>
      </c>
      <c r="X11" s="74" t="s">
        <v>157</v>
      </c>
      <c r="Y11" s="80" t="s">
        <v>7</v>
      </c>
      <c r="Z11" s="81" t="s">
        <v>10</v>
      </c>
      <c r="AA11" s="65" t="s">
        <v>158</v>
      </c>
      <c r="AB11" s="65" t="s">
        <v>11</v>
      </c>
      <c r="AC11" s="65" t="s">
        <v>12</v>
      </c>
      <c r="AD11" s="65" t="s">
        <v>159</v>
      </c>
      <c r="AE11" s="65" t="s">
        <v>1</v>
      </c>
      <c r="AF11" s="65" t="s">
        <v>2</v>
      </c>
      <c r="AG11" s="65" t="s">
        <v>160</v>
      </c>
      <c r="AH11" s="65" t="s">
        <v>9</v>
      </c>
      <c r="AI11" s="65" t="s">
        <v>4</v>
      </c>
      <c r="AJ11" s="79" t="s">
        <v>161</v>
      </c>
      <c r="AK11" s="95"/>
      <c r="AL11" s="95"/>
      <c r="AM11" s="79" t="s">
        <v>162</v>
      </c>
      <c r="AN11" s="95"/>
      <c r="AO11" s="95"/>
      <c r="AP11" s="79" t="s">
        <v>163</v>
      </c>
      <c r="AQ11" s="95"/>
      <c r="AR11" s="95"/>
      <c r="AS11" s="79" t="s">
        <v>164</v>
      </c>
      <c r="AT11" s="95"/>
      <c r="AU11" s="95"/>
      <c r="AV11" s="78" t="s">
        <v>165</v>
      </c>
      <c r="AW11" s="78"/>
      <c r="AX11" s="78"/>
      <c r="AY11" s="124" t="s">
        <v>166</v>
      </c>
      <c r="AZ11" s="125"/>
      <c r="BA11" s="126"/>
      <c r="BB11" s="74" t="s">
        <v>207</v>
      </c>
      <c r="BC11" s="80"/>
      <c r="BD11" s="81"/>
      <c r="BE11" s="74" t="s">
        <v>208</v>
      </c>
      <c r="BF11" s="80"/>
      <c r="BG11" s="81"/>
      <c r="BH11" s="74" t="s">
        <v>209</v>
      </c>
      <c r="BI11" s="80"/>
      <c r="BJ11" s="81"/>
      <c r="BK11" s="74" t="s">
        <v>210</v>
      </c>
      <c r="BL11" s="80"/>
      <c r="BM11" s="81"/>
      <c r="BN11" s="74" t="s">
        <v>211</v>
      </c>
      <c r="BO11" s="80"/>
      <c r="BP11" s="81"/>
      <c r="BQ11" s="81" t="s">
        <v>167</v>
      </c>
      <c r="BR11" s="65"/>
      <c r="BS11" s="65"/>
      <c r="BT11" s="74" t="s">
        <v>168</v>
      </c>
      <c r="BU11" s="80"/>
      <c r="BV11" s="81"/>
      <c r="BW11" s="74" t="s">
        <v>203</v>
      </c>
      <c r="BX11" s="80"/>
      <c r="BY11" s="81"/>
      <c r="BZ11" s="65" t="s">
        <v>169</v>
      </c>
      <c r="CA11" s="65"/>
      <c r="CB11" s="65"/>
      <c r="CC11" s="65" t="s">
        <v>170</v>
      </c>
      <c r="CD11" s="65"/>
      <c r="CE11" s="65"/>
      <c r="CF11" s="65" t="s">
        <v>171</v>
      </c>
      <c r="CG11" s="65"/>
      <c r="CH11" s="65"/>
      <c r="CI11" s="54" t="s">
        <v>172</v>
      </c>
      <c r="CJ11" s="54"/>
      <c r="CK11" s="54"/>
      <c r="CL11" s="65" t="s">
        <v>173</v>
      </c>
      <c r="CM11" s="65"/>
      <c r="CN11" s="65"/>
      <c r="CO11" s="65" t="s">
        <v>174</v>
      </c>
      <c r="CP11" s="65"/>
      <c r="CQ11" s="65"/>
      <c r="CR11" s="65" t="s">
        <v>175</v>
      </c>
      <c r="CS11" s="65"/>
      <c r="CT11" s="65"/>
      <c r="CU11" s="65" t="s">
        <v>176</v>
      </c>
      <c r="CV11" s="65"/>
      <c r="CW11" s="65"/>
      <c r="CX11" s="65" t="s">
        <v>177</v>
      </c>
      <c r="CY11" s="65"/>
      <c r="CZ11" s="65"/>
      <c r="DA11" s="54" t="s">
        <v>204</v>
      </c>
      <c r="DB11" s="54"/>
      <c r="DC11" s="54"/>
      <c r="DD11" s="54" t="s">
        <v>178</v>
      </c>
      <c r="DE11" s="54"/>
      <c r="DF11" s="64"/>
      <c r="DG11" s="78" t="s">
        <v>179</v>
      </c>
      <c r="DH11" s="78"/>
      <c r="DI11" s="78"/>
      <c r="DJ11" s="78" t="s">
        <v>180</v>
      </c>
      <c r="DK11" s="78"/>
      <c r="DL11" s="78"/>
      <c r="DM11" s="55" t="s">
        <v>181</v>
      </c>
      <c r="DN11" s="55"/>
      <c r="DO11" s="55"/>
      <c r="DP11" s="78" t="s">
        <v>182</v>
      </c>
      <c r="DQ11" s="78"/>
      <c r="DR11" s="78"/>
      <c r="DS11" s="78" t="s">
        <v>183</v>
      </c>
      <c r="DT11" s="78"/>
      <c r="DU11" s="79"/>
      <c r="DV11" s="78" t="s">
        <v>184</v>
      </c>
      <c r="DW11" s="78"/>
      <c r="DX11" s="78"/>
      <c r="DY11" s="78" t="s">
        <v>185</v>
      </c>
      <c r="DZ11" s="78"/>
      <c r="EA11" s="78"/>
      <c r="EB11" s="78" t="s">
        <v>186</v>
      </c>
      <c r="EC11" s="78"/>
      <c r="ED11" s="78"/>
      <c r="EE11" s="78" t="s">
        <v>205</v>
      </c>
      <c r="EF11" s="78"/>
      <c r="EG11" s="78"/>
      <c r="EH11" s="78" t="s">
        <v>187</v>
      </c>
      <c r="EI11" s="78"/>
      <c r="EJ11" s="78"/>
      <c r="EK11" s="78" t="s">
        <v>188</v>
      </c>
      <c r="EL11" s="78"/>
      <c r="EM11" s="78"/>
      <c r="EN11" s="78" t="s">
        <v>189</v>
      </c>
      <c r="EO11" s="78"/>
      <c r="EP11" s="78"/>
      <c r="EQ11" s="78" t="s">
        <v>190</v>
      </c>
      <c r="ER11" s="78"/>
      <c r="ES11" s="78"/>
      <c r="ET11" s="78" t="s">
        <v>191</v>
      </c>
      <c r="EU11" s="78"/>
      <c r="EV11" s="78"/>
      <c r="EW11" s="78" t="s">
        <v>192</v>
      </c>
      <c r="EX11" s="78"/>
      <c r="EY11" s="79"/>
      <c r="EZ11" s="97" t="s">
        <v>212</v>
      </c>
      <c r="FA11" s="98"/>
      <c r="FB11" s="99"/>
      <c r="FC11" s="97" t="s">
        <v>213</v>
      </c>
      <c r="FD11" s="98"/>
      <c r="FE11" s="99"/>
      <c r="FF11" s="97" t="s">
        <v>214</v>
      </c>
      <c r="FG11" s="98"/>
      <c r="FH11" s="99"/>
      <c r="FI11" s="97" t="s">
        <v>215</v>
      </c>
      <c r="FJ11" s="98"/>
      <c r="FK11" s="99"/>
      <c r="FL11" s="97" t="s">
        <v>216</v>
      </c>
      <c r="FM11" s="98"/>
      <c r="FN11" s="99"/>
      <c r="FO11" s="97" t="s">
        <v>217</v>
      </c>
      <c r="FP11" s="98"/>
      <c r="FQ11" s="99"/>
      <c r="FR11" s="97" t="s">
        <v>218</v>
      </c>
      <c r="FS11" s="98"/>
      <c r="FT11" s="99"/>
      <c r="FU11" s="97" t="s">
        <v>219</v>
      </c>
      <c r="FV11" s="98"/>
      <c r="FW11" s="99"/>
      <c r="FX11" s="97" t="s">
        <v>220</v>
      </c>
      <c r="FY11" s="98"/>
      <c r="FZ11" s="99"/>
      <c r="GA11" s="97" t="s">
        <v>221</v>
      </c>
      <c r="GB11" s="98"/>
      <c r="GC11" s="99"/>
      <c r="GD11" s="97" t="s">
        <v>222</v>
      </c>
      <c r="GE11" s="98"/>
      <c r="GF11" s="99"/>
      <c r="GG11" s="97" t="s">
        <v>223</v>
      </c>
      <c r="GH11" s="98"/>
      <c r="GI11" s="99"/>
      <c r="GJ11" s="97" t="s">
        <v>224</v>
      </c>
      <c r="GK11" s="98"/>
      <c r="GL11" s="99"/>
      <c r="GM11" s="55" t="s">
        <v>1204</v>
      </c>
      <c r="GN11" s="55"/>
      <c r="GO11" s="55"/>
      <c r="GP11" s="55" t="s">
        <v>1205</v>
      </c>
      <c r="GQ11" s="55"/>
      <c r="GR11" s="55"/>
      <c r="GS11" s="55" t="s">
        <v>1206</v>
      </c>
      <c r="GT11" s="55"/>
      <c r="GU11" s="55"/>
      <c r="GV11" s="55" t="s">
        <v>1207</v>
      </c>
      <c r="GW11" s="55"/>
      <c r="GX11" s="55"/>
      <c r="GY11" s="55" t="s">
        <v>1208</v>
      </c>
      <c r="GZ11" s="55"/>
      <c r="HA11" s="55"/>
      <c r="HB11" s="55" t="s">
        <v>1209</v>
      </c>
      <c r="HC11" s="55"/>
      <c r="HD11" s="55"/>
      <c r="HE11" s="55" t="s">
        <v>1210</v>
      </c>
      <c r="HF11" s="55"/>
      <c r="HG11" s="55"/>
      <c r="HH11" s="55" t="s">
        <v>1211</v>
      </c>
      <c r="HI11" s="55"/>
      <c r="HJ11" s="55"/>
      <c r="HK11" s="55" t="s">
        <v>1212</v>
      </c>
      <c r="HL11" s="55"/>
      <c r="HM11" s="55"/>
      <c r="HN11" s="55" t="s">
        <v>1213</v>
      </c>
      <c r="HO11" s="55"/>
      <c r="HP11" s="55"/>
      <c r="HQ11" s="55" t="s">
        <v>1214</v>
      </c>
      <c r="HR11" s="55"/>
      <c r="HS11" s="55"/>
      <c r="HT11" s="55" t="s">
        <v>1215</v>
      </c>
      <c r="HU11" s="55"/>
      <c r="HV11" s="55"/>
      <c r="HW11" s="55" t="s">
        <v>1216</v>
      </c>
      <c r="HX11" s="55"/>
      <c r="HY11" s="55"/>
      <c r="HZ11" s="99" t="s">
        <v>193</v>
      </c>
      <c r="IA11" s="55"/>
      <c r="IB11" s="55"/>
      <c r="IC11" s="55" t="s">
        <v>194</v>
      </c>
      <c r="ID11" s="55"/>
      <c r="IE11" s="55"/>
      <c r="IF11" s="55" t="s">
        <v>206</v>
      </c>
      <c r="IG11" s="55"/>
      <c r="IH11" s="55"/>
      <c r="II11" s="55" t="s">
        <v>195</v>
      </c>
      <c r="IJ11" s="55"/>
      <c r="IK11" s="55"/>
      <c r="IL11" s="55" t="s">
        <v>196</v>
      </c>
      <c r="IM11" s="55"/>
      <c r="IN11" s="55"/>
      <c r="IO11" s="55" t="s">
        <v>197</v>
      </c>
      <c r="IP11" s="55"/>
      <c r="IQ11" s="55"/>
      <c r="IR11" s="55" t="s">
        <v>198</v>
      </c>
      <c r="IS11" s="55"/>
      <c r="IT11" s="55"/>
      <c r="IU11" s="112" t="s">
        <v>199</v>
      </c>
      <c r="IV11" s="113"/>
      <c r="IW11" s="114"/>
      <c r="IX11" s="112" t="s">
        <v>200</v>
      </c>
      <c r="IY11" s="113"/>
      <c r="IZ11" s="114"/>
      <c r="JA11" s="112" t="s">
        <v>201</v>
      </c>
      <c r="JB11" s="113"/>
      <c r="JC11" s="114"/>
      <c r="JD11" s="112" t="s">
        <v>225</v>
      </c>
      <c r="JE11" s="113"/>
      <c r="JF11" s="114"/>
      <c r="JG11" s="112" t="s">
        <v>226</v>
      </c>
      <c r="JH11" s="113"/>
      <c r="JI11" s="114"/>
      <c r="JJ11" s="112" t="s">
        <v>227</v>
      </c>
      <c r="JK11" s="113"/>
      <c r="JL11" s="114"/>
      <c r="JM11" s="112" t="s">
        <v>1159</v>
      </c>
      <c r="JN11" s="113"/>
      <c r="JO11" s="114"/>
      <c r="JP11" s="112" t="s">
        <v>1160</v>
      </c>
      <c r="JQ11" s="113"/>
      <c r="JR11" s="114"/>
      <c r="JS11" s="112" t="s">
        <v>1161</v>
      </c>
      <c r="JT11" s="113"/>
      <c r="JU11" s="114"/>
      <c r="JV11" s="112" t="s">
        <v>1162</v>
      </c>
      <c r="JW11" s="113"/>
      <c r="JX11" s="114"/>
      <c r="JY11" s="112" t="s">
        <v>1163</v>
      </c>
      <c r="JZ11" s="113"/>
      <c r="KA11" s="114"/>
      <c r="KB11" s="112" t="s">
        <v>1164</v>
      </c>
      <c r="KC11" s="113"/>
      <c r="KD11" s="114"/>
      <c r="KE11" s="97" t="s">
        <v>1165</v>
      </c>
      <c r="KF11" s="98"/>
      <c r="KG11" s="99"/>
      <c r="KH11" s="97" t="s">
        <v>1166</v>
      </c>
      <c r="KI11" s="98"/>
      <c r="KJ11" s="99"/>
      <c r="KK11" s="97" t="s">
        <v>1167</v>
      </c>
      <c r="KL11" s="98"/>
      <c r="KM11" s="99"/>
      <c r="KN11" s="112" t="s">
        <v>1168</v>
      </c>
      <c r="KO11" s="113"/>
      <c r="KP11" s="114"/>
      <c r="KQ11" s="112" t="s">
        <v>1169</v>
      </c>
      <c r="KR11" s="113"/>
      <c r="KS11" s="114"/>
      <c r="KT11" s="97" t="s">
        <v>1170</v>
      </c>
      <c r="KU11" s="98"/>
      <c r="KV11" s="99"/>
      <c r="KW11" s="97" t="s">
        <v>1171</v>
      </c>
      <c r="KX11" s="98"/>
      <c r="KY11" s="99"/>
      <c r="KZ11" s="97" t="s">
        <v>1172</v>
      </c>
      <c r="LA11" s="98"/>
      <c r="LB11" s="99"/>
      <c r="LC11" s="99" t="s">
        <v>1173</v>
      </c>
      <c r="LD11" s="55"/>
      <c r="LE11" s="55"/>
      <c r="LF11" s="55" t="s">
        <v>1174</v>
      </c>
      <c r="LG11" s="55"/>
      <c r="LH11" s="55"/>
      <c r="LI11" s="64" t="s">
        <v>1175</v>
      </c>
      <c r="LJ11" s="68"/>
      <c r="LK11" s="69"/>
      <c r="LL11" s="55" t="s">
        <v>1176</v>
      </c>
      <c r="LM11" s="55"/>
      <c r="LN11" s="55"/>
      <c r="LO11" s="55" t="s">
        <v>1177</v>
      </c>
      <c r="LP11" s="55"/>
      <c r="LQ11" s="55"/>
      <c r="LR11" s="55" t="s">
        <v>1178</v>
      </c>
      <c r="LS11" s="55"/>
      <c r="LT11" s="55"/>
      <c r="LU11" s="55" t="s">
        <v>1179</v>
      </c>
      <c r="LV11" s="55"/>
      <c r="LW11" s="55"/>
      <c r="LX11" s="55" t="s">
        <v>1180</v>
      </c>
      <c r="LY11" s="55"/>
      <c r="LZ11" s="55"/>
      <c r="MA11" s="55" t="s">
        <v>1181</v>
      </c>
      <c r="MB11" s="55"/>
      <c r="MC11" s="55"/>
      <c r="MD11" s="112" t="s">
        <v>1182</v>
      </c>
      <c r="ME11" s="113"/>
      <c r="MF11" s="114"/>
      <c r="MG11" s="112" t="s">
        <v>1183</v>
      </c>
      <c r="MH11" s="113"/>
      <c r="MI11" s="114"/>
      <c r="MJ11" s="112" t="s">
        <v>1184</v>
      </c>
      <c r="MK11" s="113"/>
      <c r="ML11" s="113"/>
      <c r="MM11" s="55" t="s">
        <v>1185</v>
      </c>
      <c r="MN11" s="55"/>
      <c r="MO11" s="55"/>
      <c r="MP11" s="112" t="s">
        <v>1186</v>
      </c>
      <c r="MQ11" s="113"/>
      <c r="MR11" s="114"/>
      <c r="MS11" s="112" t="s">
        <v>1187</v>
      </c>
      <c r="MT11" s="113"/>
      <c r="MU11" s="114"/>
      <c r="MV11" s="112" t="s">
        <v>1188</v>
      </c>
      <c r="MW11" s="113"/>
      <c r="MX11" s="114"/>
      <c r="MY11" s="112" t="s">
        <v>1189</v>
      </c>
      <c r="MZ11" s="113"/>
      <c r="NA11" s="114"/>
      <c r="NB11" s="112" t="s">
        <v>1190</v>
      </c>
      <c r="NC11" s="113"/>
      <c r="ND11" s="114"/>
      <c r="NE11" s="112" t="s">
        <v>1191</v>
      </c>
      <c r="NF11" s="113"/>
      <c r="NG11" s="114"/>
      <c r="NH11" s="112" t="s">
        <v>1192</v>
      </c>
      <c r="NI11" s="113"/>
      <c r="NJ11" s="114"/>
      <c r="NK11" s="112" t="s">
        <v>1193</v>
      </c>
      <c r="NL11" s="113"/>
      <c r="NM11" s="113"/>
      <c r="NN11" s="113" t="s">
        <v>1194</v>
      </c>
      <c r="NO11" s="113"/>
      <c r="NP11" s="113"/>
      <c r="NQ11" s="113" t="s">
        <v>1195</v>
      </c>
      <c r="NR11" s="113"/>
      <c r="NS11" s="113"/>
      <c r="NT11" s="113" t="s">
        <v>1196</v>
      </c>
      <c r="NU11" s="113"/>
      <c r="NV11" s="113"/>
      <c r="NW11" s="113" t="s">
        <v>1197</v>
      </c>
      <c r="NX11" s="113"/>
      <c r="NY11" s="113"/>
      <c r="NZ11" s="113" t="s">
        <v>1198</v>
      </c>
      <c r="OA11" s="113"/>
      <c r="OB11" s="113"/>
      <c r="OC11" s="113" t="s">
        <v>1199</v>
      </c>
      <c r="OD11" s="113"/>
      <c r="OE11" s="113"/>
      <c r="OF11" s="113" t="s">
        <v>1200</v>
      </c>
      <c r="OG11" s="113"/>
      <c r="OH11" s="113"/>
      <c r="OI11" s="113" t="s">
        <v>1201</v>
      </c>
      <c r="OJ11" s="113"/>
      <c r="OK11" s="113"/>
      <c r="OL11" s="113" t="s">
        <v>1202</v>
      </c>
      <c r="OM11" s="113"/>
      <c r="ON11" s="113"/>
      <c r="OO11" s="113" t="s">
        <v>1203</v>
      </c>
      <c r="OP11" s="113"/>
      <c r="OQ11" s="113"/>
      <c r="OR11" s="55" t="s">
        <v>1120</v>
      </c>
      <c r="OS11" s="55"/>
      <c r="OT11" s="55"/>
      <c r="OU11" s="55" t="s">
        <v>1121</v>
      </c>
      <c r="OV11" s="55"/>
      <c r="OW11" s="55"/>
      <c r="OX11" s="55" t="s">
        <v>1122</v>
      </c>
      <c r="OY11" s="55"/>
      <c r="OZ11" s="55"/>
      <c r="PA11" s="55" t="s">
        <v>1123</v>
      </c>
      <c r="PB11" s="55"/>
      <c r="PC11" s="55"/>
      <c r="PD11" s="55" t="s">
        <v>1124</v>
      </c>
      <c r="PE11" s="55"/>
      <c r="PF11" s="55"/>
      <c r="PG11" s="55" t="s">
        <v>1125</v>
      </c>
      <c r="PH11" s="55"/>
      <c r="PI11" s="55"/>
      <c r="PJ11" s="55" t="s">
        <v>1126</v>
      </c>
      <c r="PK11" s="55"/>
      <c r="PL11" s="55"/>
      <c r="PM11" s="55" t="s">
        <v>1127</v>
      </c>
      <c r="PN11" s="55"/>
      <c r="PO11" s="55"/>
      <c r="PP11" s="55" t="s">
        <v>1128</v>
      </c>
      <c r="PQ11" s="55"/>
      <c r="PR11" s="55"/>
      <c r="PS11" s="55" t="s">
        <v>1129</v>
      </c>
      <c r="PT11" s="55"/>
      <c r="PU11" s="55"/>
      <c r="PV11" s="55" t="s">
        <v>1130</v>
      </c>
      <c r="PW11" s="55"/>
      <c r="PX11" s="55"/>
      <c r="PY11" s="55" t="s">
        <v>1131</v>
      </c>
      <c r="PZ11" s="55"/>
      <c r="QA11" s="55"/>
      <c r="QB11" s="55" t="s">
        <v>1132</v>
      </c>
      <c r="QC11" s="55"/>
      <c r="QD11" s="55"/>
      <c r="QE11" s="55" t="s">
        <v>1133</v>
      </c>
      <c r="QF11" s="55"/>
      <c r="QG11" s="55"/>
      <c r="QH11" s="55" t="s">
        <v>1134</v>
      </c>
      <c r="QI11" s="55"/>
      <c r="QJ11" s="55"/>
      <c r="QK11" s="55" t="s">
        <v>1135</v>
      </c>
      <c r="QL11" s="55"/>
      <c r="QM11" s="55"/>
      <c r="QN11" s="55" t="s">
        <v>1136</v>
      </c>
      <c r="QO11" s="55"/>
      <c r="QP11" s="97"/>
      <c r="QQ11" s="55" t="s">
        <v>1137</v>
      </c>
      <c r="QR11" s="55"/>
      <c r="QS11" s="97"/>
      <c r="QT11" s="55" t="s">
        <v>1138</v>
      </c>
      <c r="QU11" s="55"/>
      <c r="QV11" s="97"/>
      <c r="QW11" s="55" t="s">
        <v>1139</v>
      </c>
      <c r="QX11" s="55"/>
      <c r="QY11" s="97"/>
      <c r="QZ11" s="97" t="s">
        <v>1140</v>
      </c>
      <c r="RA11" s="104"/>
      <c r="RB11" s="104"/>
      <c r="RC11" s="97" t="s">
        <v>1141</v>
      </c>
      <c r="RD11" s="98"/>
      <c r="RE11" s="99"/>
      <c r="RF11" s="97" t="s">
        <v>1142</v>
      </c>
      <c r="RG11" s="98"/>
      <c r="RH11" s="99"/>
      <c r="RI11" s="97" t="s">
        <v>1143</v>
      </c>
      <c r="RJ11" s="98"/>
      <c r="RK11" s="99"/>
      <c r="RL11" s="97" t="s">
        <v>1144</v>
      </c>
      <c r="RM11" s="98"/>
      <c r="RN11" s="99"/>
      <c r="RO11" s="97" t="s">
        <v>1145</v>
      </c>
      <c r="RP11" s="98"/>
      <c r="RQ11" s="99"/>
      <c r="RR11" s="97" t="s">
        <v>1146</v>
      </c>
      <c r="RS11" s="98"/>
      <c r="RT11" s="99"/>
      <c r="RU11" s="97" t="s">
        <v>1147</v>
      </c>
      <c r="RV11" s="98"/>
      <c r="RW11" s="99"/>
      <c r="RX11" s="97" t="s">
        <v>1148</v>
      </c>
      <c r="RY11" s="98"/>
      <c r="RZ11" s="99"/>
      <c r="SA11" s="97" t="s">
        <v>1149</v>
      </c>
      <c r="SB11" s="98"/>
      <c r="SC11" s="99"/>
      <c r="SD11" s="97" t="s">
        <v>1150</v>
      </c>
      <c r="SE11" s="98"/>
      <c r="SF11" s="99"/>
      <c r="SG11" s="97" t="s">
        <v>1151</v>
      </c>
      <c r="SH11" s="98"/>
      <c r="SI11" s="99"/>
      <c r="SJ11" s="97" t="s">
        <v>1152</v>
      </c>
      <c r="SK11" s="98"/>
      <c r="SL11" s="99"/>
      <c r="SM11" s="97" t="s">
        <v>1153</v>
      </c>
      <c r="SN11" s="98"/>
      <c r="SO11" s="99"/>
      <c r="SP11" s="97" t="s">
        <v>1154</v>
      </c>
      <c r="SQ11" s="98"/>
      <c r="SR11" s="99"/>
      <c r="SS11" s="97" t="s">
        <v>1155</v>
      </c>
      <c r="ST11" s="98"/>
      <c r="SU11" s="99"/>
      <c r="SV11" s="97" t="s">
        <v>1156</v>
      </c>
      <c r="SW11" s="98"/>
      <c r="SX11" s="99"/>
      <c r="SY11" s="97" t="s">
        <v>1157</v>
      </c>
      <c r="SZ11" s="98"/>
      <c r="TA11" s="99"/>
      <c r="TB11" s="97" t="s">
        <v>1158</v>
      </c>
      <c r="TC11" s="98"/>
      <c r="TD11" s="99"/>
      <c r="TE11" s="97" t="s">
        <v>2364</v>
      </c>
      <c r="TF11" s="98"/>
      <c r="TG11" s="99"/>
    </row>
    <row r="12" spans="1:527" ht="110.25" customHeight="1" thickBot="1" x14ac:dyDescent="0.35">
      <c r="A12" s="86"/>
      <c r="B12" s="86"/>
      <c r="C12" s="106" t="s">
        <v>1721</v>
      </c>
      <c r="D12" s="107"/>
      <c r="E12" s="108"/>
      <c r="F12" s="106" t="s">
        <v>1725</v>
      </c>
      <c r="G12" s="107"/>
      <c r="H12" s="108"/>
      <c r="I12" s="106" t="s">
        <v>1729</v>
      </c>
      <c r="J12" s="107"/>
      <c r="K12" s="108"/>
      <c r="L12" s="106" t="s">
        <v>1733</v>
      </c>
      <c r="M12" s="107"/>
      <c r="N12" s="108"/>
      <c r="O12" s="106" t="s">
        <v>1737</v>
      </c>
      <c r="P12" s="107"/>
      <c r="Q12" s="108"/>
      <c r="R12" s="106" t="s">
        <v>1741</v>
      </c>
      <c r="S12" s="107"/>
      <c r="T12" s="108"/>
      <c r="U12" s="106" t="s">
        <v>1745</v>
      </c>
      <c r="V12" s="107"/>
      <c r="W12" s="108"/>
      <c r="X12" s="106" t="s">
        <v>1749</v>
      </c>
      <c r="Y12" s="107"/>
      <c r="Z12" s="108"/>
      <c r="AA12" s="106" t="s">
        <v>1753</v>
      </c>
      <c r="AB12" s="107"/>
      <c r="AC12" s="108"/>
      <c r="AD12" s="106" t="s">
        <v>1757</v>
      </c>
      <c r="AE12" s="107"/>
      <c r="AF12" s="108"/>
      <c r="AG12" s="106" t="s">
        <v>1761</v>
      </c>
      <c r="AH12" s="107"/>
      <c r="AI12" s="108"/>
      <c r="AJ12" s="106" t="s">
        <v>1765</v>
      </c>
      <c r="AK12" s="107"/>
      <c r="AL12" s="108"/>
      <c r="AM12" s="106" t="s">
        <v>1769</v>
      </c>
      <c r="AN12" s="107"/>
      <c r="AO12" s="108"/>
      <c r="AP12" s="106" t="s">
        <v>1773</v>
      </c>
      <c r="AQ12" s="107"/>
      <c r="AR12" s="108"/>
      <c r="AS12" s="106" t="s">
        <v>1777</v>
      </c>
      <c r="AT12" s="107"/>
      <c r="AU12" s="108"/>
      <c r="AV12" s="106" t="s">
        <v>1781</v>
      </c>
      <c r="AW12" s="107"/>
      <c r="AX12" s="108"/>
      <c r="AY12" s="106" t="s">
        <v>1785</v>
      </c>
      <c r="AZ12" s="107"/>
      <c r="BA12" s="108"/>
      <c r="BB12" s="106" t="s">
        <v>1787</v>
      </c>
      <c r="BC12" s="107"/>
      <c r="BD12" s="108"/>
      <c r="BE12" s="106" t="s">
        <v>1791</v>
      </c>
      <c r="BF12" s="107"/>
      <c r="BG12" s="108"/>
      <c r="BH12" s="109" t="s">
        <v>1795</v>
      </c>
      <c r="BI12" s="110"/>
      <c r="BJ12" s="111"/>
      <c r="BK12" s="106" t="s">
        <v>1799</v>
      </c>
      <c r="BL12" s="107"/>
      <c r="BM12" s="108"/>
      <c r="BN12" s="106" t="s">
        <v>1803</v>
      </c>
      <c r="BO12" s="107"/>
      <c r="BP12" s="108"/>
      <c r="BQ12" s="106" t="s">
        <v>1807</v>
      </c>
      <c r="BR12" s="107"/>
      <c r="BS12" s="108"/>
      <c r="BT12" s="106" t="s">
        <v>1810</v>
      </c>
      <c r="BU12" s="107"/>
      <c r="BV12" s="108"/>
      <c r="BW12" s="106" t="s">
        <v>1814</v>
      </c>
      <c r="BX12" s="107"/>
      <c r="BY12" s="108"/>
      <c r="BZ12" s="106" t="s">
        <v>1818</v>
      </c>
      <c r="CA12" s="107"/>
      <c r="CB12" s="108"/>
      <c r="CC12" s="106" t="s">
        <v>1821</v>
      </c>
      <c r="CD12" s="107"/>
      <c r="CE12" s="108"/>
      <c r="CF12" s="106" t="s">
        <v>1825</v>
      </c>
      <c r="CG12" s="107"/>
      <c r="CH12" s="108"/>
      <c r="CI12" s="106" t="s">
        <v>1827</v>
      </c>
      <c r="CJ12" s="107"/>
      <c r="CK12" s="108"/>
      <c r="CL12" s="106" t="s">
        <v>1830</v>
      </c>
      <c r="CM12" s="107"/>
      <c r="CN12" s="108"/>
      <c r="CO12" s="106" t="s">
        <v>1834</v>
      </c>
      <c r="CP12" s="107"/>
      <c r="CQ12" s="108"/>
      <c r="CR12" s="106" t="s">
        <v>1838</v>
      </c>
      <c r="CS12" s="107"/>
      <c r="CT12" s="108"/>
      <c r="CU12" s="106" t="s">
        <v>1841</v>
      </c>
      <c r="CV12" s="107"/>
      <c r="CW12" s="108"/>
      <c r="CX12" s="106" t="s">
        <v>1842</v>
      </c>
      <c r="CY12" s="107"/>
      <c r="CZ12" s="108"/>
      <c r="DA12" s="106" t="s">
        <v>1846</v>
      </c>
      <c r="DB12" s="107"/>
      <c r="DC12" s="108"/>
      <c r="DD12" s="106" t="s">
        <v>1850</v>
      </c>
      <c r="DE12" s="107"/>
      <c r="DF12" s="108"/>
      <c r="DG12" s="106" t="s">
        <v>1854</v>
      </c>
      <c r="DH12" s="107"/>
      <c r="DI12" s="108"/>
      <c r="DJ12" s="106" t="s">
        <v>1858</v>
      </c>
      <c r="DK12" s="107"/>
      <c r="DL12" s="108"/>
      <c r="DM12" s="106" t="s">
        <v>1862</v>
      </c>
      <c r="DN12" s="107"/>
      <c r="DO12" s="108"/>
      <c r="DP12" s="106" t="s">
        <v>1865</v>
      </c>
      <c r="DQ12" s="107"/>
      <c r="DR12" s="108"/>
      <c r="DS12" s="106" t="s">
        <v>1869</v>
      </c>
      <c r="DT12" s="107"/>
      <c r="DU12" s="108"/>
      <c r="DV12" s="106" t="s">
        <v>742</v>
      </c>
      <c r="DW12" s="107"/>
      <c r="DX12" s="108"/>
      <c r="DY12" s="106" t="s">
        <v>1876</v>
      </c>
      <c r="DZ12" s="107"/>
      <c r="EA12" s="108"/>
      <c r="EB12" s="106" t="s">
        <v>1880</v>
      </c>
      <c r="EC12" s="107"/>
      <c r="ED12" s="108"/>
      <c r="EE12" s="109" t="s">
        <v>1884</v>
      </c>
      <c r="EF12" s="110"/>
      <c r="EG12" s="111"/>
      <c r="EH12" s="109" t="s">
        <v>1888</v>
      </c>
      <c r="EI12" s="110"/>
      <c r="EJ12" s="111"/>
      <c r="EK12" s="109" t="s">
        <v>1892</v>
      </c>
      <c r="EL12" s="110"/>
      <c r="EM12" s="111"/>
      <c r="EN12" s="109" t="s">
        <v>1896</v>
      </c>
      <c r="EO12" s="110"/>
      <c r="EP12" s="111"/>
      <c r="EQ12" s="106" t="s">
        <v>1900</v>
      </c>
      <c r="ER12" s="107"/>
      <c r="ES12" s="108"/>
      <c r="ET12" s="106" t="s">
        <v>1904</v>
      </c>
      <c r="EU12" s="107"/>
      <c r="EV12" s="108"/>
      <c r="EW12" s="109" t="s">
        <v>1906</v>
      </c>
      <c r="EX12" s="110"/>
      <c r="EY12" s="111"/>
      <c r="EZ12" s="109" t="s">
        <v>1910</v>
      </c>
      <c r="FA12" s="110"/>
      <c r="FB12" s="111"/>
      <c r="FC12" s="109" t="s">
        <v>1911</v>
      </c>
      <c r="FD12" s="110"/>
      <c r="FE12" s="111"/>
      <c r="FF12" s="109" t="s">
        <v>1915</v>
      </c>
      <c r="FG12" s="110"/>
      <c r="FH12" s="111"/>
      <c r="FI12" s="109" t="s">
        <v>1919</v>
      </c>
      <c r="FJ12" s="110"/>
      <c r="FK12" s="111"/>
      <c r="FL12" s="109" t="s">
        <v>1923</v>
      </c>
      <c r="FM12" s="110"/>
      <c r="FN12" s="111"/>
      <c r="FO12" s="109" t="s">
        <v>1924</v>
      </c>
      <c r="FP12" s="110"/>
      <c r="FQ12" s="111"/>
      <c r="FR12" s="109" t="s">
        <v>1925</v>
      </c>
      <c r="FS12" s="110"/>
      <c r="FT12" s="111"/>
      <c r="FU12" s="109" t="s">
        <v>1929</v>
      </c>
      <c r="FV12" s="110"/>
      <c r="FW12" s="111"/>
      <c r="FX12" s="109" t="s">
        <v>1930</v>
      </c>
      <c r="FY12" s="110"/>
      <c r="FZ12" s="111"/>
      <c r="GA12" s="109" t="s">
        <v>1934</v>
      </c>
      <c r="GB12" s="110"/>
      <c r="GC12" s="111"/>
      <c r="GD12" s="109" t="s">
        <v>929</v>
      </c>
      <c r="GE12" s="110"/>
      <c r="GF12" s="111"/>
      <c r="GG12" s="109" t="s">
        <v>443</v>
      </c>
      <c r="GH12" s="110"/>
      <c r="GI12" s="111"/>
      <c r="GJ12" s="109" t="s">
        <v>1943</v>
      </c>
      <c r="GK12" s="110"/>
      <c r="GL12" s="111"/>
      <c r="GM12" s="106" t="s">
        <v>1944</v>
      </c>
      <c r="GN12" s="107"/>
      <c r="GO12" s="108"/>
      <c r="GP12" s="106" t="s">
        <v>1948</v>
      </c>
      <c r="GQ12" s="107"/>
      <c r="GR12" s="108"/>
      <c r="GS12" s="106" t="s">
        <v>1952</v>
      </c>
      <c r="GT12" s="107"/>
      <c r="GU12" s="108"/>
      <c r="GV12" s="106" t="s">
        <v>1956</v>
      </c>
      <c r="GW12" s="107"/>
      <c r="GX12" s="108"/>
      <c r="GY12" s="106" t="s">
        <v>1959</v>
      </c>
      <c r="GZ12" s="107"/>
      <c r="HA12" s="108"/>
      <c r="HB12" s="106" t="s">
        <v>1963</v>
      </c>
      <c r="HC12" s="107"/>
      <c r="HD12" s="108"/>
      <c r="HE12" s="106" t="s">
        <v>1966</v>
      </c>
      <c r="HF12" s="107"/>
      <c r="HG12" s="108"/>
      <c r="HH12" s="106" t="s">
        <v>1970</v>
      </c>
      <c r="HI12" s="107"/>
      <c r="HJ12" s="108"/>
      <c r="HK12" s="106" t="s">
        <v>1974</v>
      </c>
      <c r="HL12" s="107"/>
      <c r="HM12" s="108"/>
      <c r="HN12" s="106" t="s">
        <v>1978</v>
      </c>
      <c r="HO12" s="107"/>
      <c r="HP12" s="108"/>
      <c r="HQ12" s="106" t="s">
        <v>1982</v>
      </c>
      <c r="HR12" s="107"/>
      <c r="HS12" s="108"/>
      <c r="HT12" s="106" t="s">
        <v>1986</v>
      </c>
      <c r="HU12" s="107"/>
      <c r="HV12" s="108"/>
      <c r="HW12" s="106" t="s">
        <v>1990</v>
      </c>
      <c r="HX12" s="107"/>
      <c r="HY12" s="108"/>
      <c r="HZ12" s="109" t="s">
        <v>1994</v>
      </c>
      <c r="IA12" s="110"/>
      <c r="IB12" s="111"/>
      <c r="IC12" s="109" t="s">
        <v>1998</v>
      </c>
      <c r="ID12" s="110"/>
      <c r="IE12" s="111"/>
      <c r="IF12" s="109" t="s">
        <v>2001</v>
      </c>
      <c r="IG12" s="110"/>
      <c r="IH12" s="111"/>
      <c r="II12" s="109" t="s">
        <v>2005</v>
      </c>
      <c r="IJ12" s="110"/>
      <c r="IK12" s="111"/>
      <c r="IL12" s="109" t="s">
        <v>2009</v>
      </c>
      <c r="IM12" s="110"/>
      <c r="IN12" s="111"/>
      <c r="IO12" s="109" t="s">
        <v>2013</v>
      </c>
      <c r="IP12" s="110"/>
      <c r="IQ12" s="111"/>
      <c r="IR12" s="109" t="s">
        <v>2017</v>
      </c>
      <c r="IS12" s="110"/>
      <c r="IT12" s="111"/>
      <c r="IU12" s="109" t="s">
        <v>2021</v>
      </c>
      <c r="IV12" s="110"/>
      <c r="IW12" s="111"/>
      <c r="IX12" s="109" t="s">
        <v>2025</v>
      </c>
      <c r="IY12" s="110"/>
      <c r="IZ12" s="111"/>
      <c r="JA12" s="106" t="s">
        <v>2029</v>
      </c>
      <c r="JB12" s="107"/>
      <c r="JC12" s="108"/>
      <c r="JD12" s="106" t="s">
        <v>2033</v>
      </c>
      <c r="JE12" s="107"/>
      <c r="JF12" s="108"/>
      <c r="JG12" s="106" t="s">
        <v>2037</v>
      </c>
      <c r="JH12" s="107"/>
      <c r="JI12" s="108"/>
      <c r="JJ12" s="106" t="s">
        <v>2041</v>
      </c>
      <c r="JK12" s="107"/>
      <c r="JL12" s="108"/>
      <c r="JM12" s="109" t="s">
        <v>2045</v>
      </c>
      <c r="JN12" s="110"/>
      <c r="JO12" s="111"/>
      <c r="JP12" s="109" t="s">
        <v>2049</v>
      </c>
      <c r="JQ12" s="110"/>
      <c r="JR12" s="111"/>
      <c r="JS12" s="109" t="s">
        <v>2053</v>
      </c>
      <c r="JT12" s="110"/>
      <c r="JU12" s="111"/>
      <c r="JV12" s="106" t="s">
        <v>2057</v>
      </c>
      <c r="JW12" s="107"/>
      <c r="JX12" s="108"/>
      <c r="JY12" s="106" t="s">
        <v>2061</v>
      </c>
      <c r="JZ12" s="107"/>
      <c r="KA12" s="108"/>
      <c r="KB12" s="106" t="s">
        <v>2062</v>
      </c>
      <c r="KC12" s="107"/>
      <c r="KD12" s="108"/>
      <c r="KE12" s="106" t="s">
        <v>2066</v>
      </c>
      <c r="KF12" s="107"/>
      <c r="KG12" s="108"/>
      <c r="KH12" s="106" t="s">
        <v>2067</v>
      </c>
      <c r="KI12" s="107"/>
      <c r="KJ12" s="108"/>
      <c r="KK12" s="106" t="s">
        <v>2071</v>
      </c>
      <c r="KL12" s="107"/>
      <c r="KM12" s="108"/>
      <c r="KN12" s="109" t="s">
        <v>2075</v>
      </c>
      <c r="KO12" s="110"/>
      <c r="KP12" s="111"/>
      <c r="KQ12" s="109" t="s">
        <v>2079</v>
      </c>
      <c r="KR12" s="110"/>
      <c r="KS12" s="111"/>
      <c r="KT12" s="109" t="s">
        <v>2083</v>
      </c>
      <c r="KU12" s="110"/>
      <c r="KV12" s="111"/>
      <c r="KW12" s="109" t="s">
        <v>2087</v>
      </c>
      <c r="KX12" s="110"/>
      <c r="KY12" s="111"/>
      <c r="KZ12" s="109" t="s">
        <v>2091</v>
      </c>
      <c r="LA12" s="110"/>
      <c r="LB12" s="111"/>
      <c r="LC12" s="109" t="s">
        <v>2095</v>
      </c>
      <c r="LD12" s="110"/>
      <c r="LE12" s="111"/>
      <c r="LF12" s="109" t="s">
        <v>2099</v>
      </c>
      <c r="LG12" s="110"/>
      <c r="LH12" s="111"/>
      <c r="LI12" s="109" t="s">
        <v>2103</v>
      </c>
      <c r="LJ12" s="110"/>
      <c r="LK12" s="111"/>
      <c r="LL12" s="109" t="s">
        <v>2107</v>
      </c>
      <c r="LM12" s="110"/>
      <c r="LN12" s="111"/>
      <c r="LO12" s="106" t="s">
        <v>2111</v>
      </c>
      <c r="LP12" s="107"/>
      <c r="LQ12" s="108"/>
      <c r="LR12" s="106" t="s">
        <v>2115</v>
      </c>
      <c r="LS12" s="107"/>
      <c r="LT12" s="108"/>
      <c r="LU12" s="106" t="s">
        <v>2119</v>
      </c>
      <c r="LV12" s="107"/>
      <c r="LW12" s="108"/>
      <c r="LX12" s="106" t="s">
        <v>2123</v>
      </c>
      <c r="LY12" s="107"/>
      <c r="LZ12" s="108"/>
      <c r="MA12" s="106" t="s">
        <v>2126</v>
      </c>
      <c r="MB12" s="107"/>
      <c r="MC12" s="108"/>
      <c r="MD12" s="106" t="s">
        <v>2130</v>
      </c>
      <c r="ME12" s="107"/>
      <c r="MF12" s="108"/>
      <c r="MG12" s="106" t="s">
        <v>2134</v>
      </c>
      <c r="MH12" s="107"/>
      <c r="MI12" s="108"/>
      <c r="MJ12" s="106" t="s">
        <v>2137</v>
      </c>
      <c r="MK12" s="107"/>
      <c r="ML12" s="108"/>
      <c r="MM12" s="106" t="s">
        <v>2141</v>
      </c>
      <c r="MN12" s="107"/>
      <c r="MO12" s="108"/>
      <c r="MP12" s="106" t="s">
        <v>2145</v>
      </c>
      <c r="MQ12" s="107"/>
      <c r="MR12" s="108"/>
      <c r="MS12" s="106" t="s">
        <v>2149</v>
      </c>
      <c r="MT12" s="107"/>
      <c r="MU12" s="108"/>
      <c r="MV12" s="109" t="s">
        <v>2153</v>
      </c>
      <c r="MW12" s="110"/>
      <c r="MX12" s="111"/>
      <c r="MY12" s="109" t="s">
        <v>2157</v>
      </c>
      <c r="MZ12" s="110"/>
      <c r="NA12" s="111"/>
      <c r="NB12" s="109" t="s">
        <v>2161</v>
      </c>
      <c r="NC12" s="110"/>
      <c r="ND12" s="111"/>
      <c r="NE12" s="109" t="s">
        <v>2165</v>
      </c>
      <c r="NF12" s="110"/>
      <c r="NG12" s="111"/>
      <c r="NH12" s="109" t="s">
        <v>2169</v>
      </c>
      <c r="NI12" s="110"/>
      <c r="NJ12" s="111"/>
      <c r="NK12" s="109" t="s">
        <v>2173</v>
      </c>
      <c r="NL12" s="110"/>
      <c r="NM12" s="111"/>
      <c r="NN12" s="109" t="s">
        <v>2177</v>
      </c>
      <c r="NO12" s="110"/>
      <c r="NP12" s="111"/>
      <c r="NQ12" s="109" t="s">
        <v>2181</v>
      </c>
      <c r="NR12" s="110"/>
      <c r="NS12" s="111"/>
      <c r="NT12" s="109" t="s">
        <v>2185</v>
      </c>
      <c r="NU12" s="110"/>
      <c r="NV12" s="111"/>
      <c r="NW12" s="109" t="s">
        <v>2189</v>
      </c>
      <c r="NX12" s="110"/>
      <c r="NY12" s="111"/>
      <c r="NZ12" s="109" t="s">
        <v>2193</v>
      </c>
      <c r="OA12" s="110"/>
      <c r="OB12" s="111"/>
      <c r="OC12" s="109" t="s">
        <v>2197</v>
      </c>
      <c r="OD12" s="110"/>
      <c r="OE12" s="111"/>
      <c r="OF12" s="109" t="s">
        <v>2201</v>
      </c>
      <c r="OG12" s="110"/>
      <c r="OH12" s="111"/>
      <c r="OI12" s="109" t="s">
        <v>2205</v>
      </c>
      <c r="OJ12" s="110"/>
      <c r="OK12" s="111"/>
      <c r="OL12" s="109" t="s">
        <v>2209</v>
      </c>
      <c r="OM12" s="110"/>
      <c r="ON12" s="111"/>
      <c r="OO12" s="109" t="s">
        <v>2213</v>
      </c>
      <c r="OP12" s="110"/>
      <c r="OQ12" s="111"/>
      <c r="OR12" s="106" t="s">
        <v>2217</v>
      </c>
      <c r="OS12" s="107"/>
      <c r="OT12" s="108"/>
      <c r="OU12" s="106" t="s">
        <v>2221</v>
      </c>
      <c r="OV12" s="107"/>
      <c r="OW12" s="108"/>
      <c r="OX12" s="106" t="s">
        <v>2224</v>
      </c>
      <c r="OY12" s="107"/>
      <c r="OZ12" s="108"/>
      <c r="PA12" s="106" t="s">
        <v>2228</v>
      </c>
      <c r="PB12" s="107"/>
      <c r="PC12" s="108"/>
      <c r="PD12" s="106" t="s">
        <v>2232</v>
      </c>
      <c r="PE12" s="107"/>
      <c r="PF12" s="108"/>
      <c r="PG12" s="106" t="s">
        <v>2236</v>
      </c>
      <c r="PH12" s="107"/>
      <c r="PI12" s="108"/>
      <c r="PJ12" s="106" t="s">
        <v>2239</v>
      </c>
      <c r="PK12" s="107"/>
      <c r="PL12" s="108"/>
      <c r="PM12" s="106" t="s">
        <v>2243</v>
      </c>
      <c r="PN12" s="107"/>
      <c r="PO12" s="108"/>
      <c r="PP12" s="106" t="s">
        <v>2247</v>
      </c>
      <c r="PQ12" s="107"/>
      <c r="PR12" s="108"/>
      <c r="PS12" s="106" t="s">
        <v>2251</v>
      </c>
      <c r="PT12" s="107"/>
      <c r="PU12" s="108"/>
      <c r="PV12" s="106" t="s">
        <v>2255</v>
      </c>
      <c r="PW12" s="107"/>
      <c r="PX12" s="108"/>
      <c r="PY12" s="106" t="s">
        <v>2259</v>
      </c>
      <c r="PZ12" s="107"/>
      <c r="QA12" s="108"/>
      <c r="QB12" s="106" t="s">
        <v>2263</v>
      </c>
      <c r="QC12" s="107"/>
      <c r="QD12" s="108"/>
      <c r="QE12" s="106" t="s">
        <v>2266</v>
      </c>
      <c r="QF12" s="107"/>
      <c r="QG12" s="108"/>
      <c r="QH12" s="106" t="s">
        <v>2269</v>
      </c>
      <c r="QI12" s="107"/>
      <c r="QJ12" s="108"/>
      <c r="QK12" s="106" t="s">
        <v>2273</v>
      </c>
      <c r="QL12" s="107"/>
      <c r="QM12" s="108"/>
      <c r="QN12" s="106" t="s">
        <v>2277</v>
      </c>
      <c r="QO12" s="107"/>
      <c r="QP12" s="108"/>
      <c r="QQ12" s="106" t="s">
        <v>2281</v>
      </c>
      <c r="QR12" s="107"/>
      <c r="QS12" s="108"/>
      <c r="QT12" s="106" t="s">
        <v>2285</v>
      </c>
      <c r="QU12" s="107"/>
      <c r="QV12" s="108"/>
      <c r="QW12" s="106" t="s">
        <v>2289</v>
      </c>
      <c r="QX12" s="107"/>
      <c r="QY12" s="108"/>
      <c r="QZ12" s="106" t="s">
        <v>2293</v>
      </c>
      <c r="RA12" s="107"/>
      <c r="RB12" s="108"/>
      <c r="RC12" s="106" t="s">
        <v>2295</v>
      </c>
      <c r="RD12" s="107"/>
      <c r="RE12" s="108"/>
      <c r="RF12" s="106" t="s">
        <v>2299</v>
      </c>
      <c r="RG12" s="107"/>
      <c r="RH12" s="108"/>
      <c r="RI12" s="106" t="s">
        <v>2303</v>
      </c>
      <c r="RJ12" s="107"/>
      <c r="RK12" s="108"/>
      <c r="RL12" s="106" t="s">
        <v>2307</v>
      </c>
      <c r="RM12" s="107"/>
      <c r="RN12" s="108"/>
      <c r="RO12" s="106" t="s">
        <v>2311</v>
      </c>
      <c r="RP12" s="107"/>
      <c r="RQ12" s="108"/>
      <c r="RR12" s="106" t="s">
        <v>2315</v>
      </c>
      <c r="RS12" s="107"/>
      <c r="RT12" s="108"/>
      <c r="RU12" s="106" t="s">
        <v>2319</v>
      </c>
      <c r="RV12" s="107"/>
      <c r="RW12" s="108"/>
      <c r="RX12" s="106" t="s">
        <v>2323</v>
      </c>
      <c r="RY12" s="107"/>
      <c r="RZ12" s="108"/>
      <c r="SA12" s="106" t="s">
        <v>2327</v>
      </c>
      <c r="SB12" s="107"/>
      <c r="SC12" s="108"/>
      <c r="SD12" s="106" t="s">
        <v>2328</v>
      </c>
      <c r="SE12" s="107"/>
      <c r="SF12" s="108"/>
      <c r="SG12" s="106" t="s">
        <v>2332</v>
      </c>
      <c r="SH12" s="107"/>
      <c r="SI12" s="108"/>
      <c r="SJ12" s="106" t="s">
        <v>2336</v>
      </c>
      <c r="SK12" s="107"/>
      <c r="SL12" s="108"/>
      <c r="SM12" s="106" t="s">
        <v>2340</v>
      </c>
      <c r="SN12" s="107"/>
      <c r="SO12" s="120"/>
      <c r="SP12" s="119" t="s">
        <v>2344</v>
      </c>
      <c r="SQ12" s="107"/>
      <c r="SR12" s="120"/>
      <c r="SS12" s="119" t="s">
        <v>2348</v>
      </c>
      <c r="ST12" s="107"/>
      <c r="SU12" s="108"/>
      <c r="SV12" s="106" t="s">
        <v>2352</v>
      </c>
      <c r="SW12" s="107"/>
      <c r="SX12" s="108"/>
      <c r="SY12" s="106" t="s">
        <v>2356</v>
      </c>
      <c r="SZ12" s="107"/>
      <c r="TA12" s="108"/>
      <c r="TB12" s="106" t="s">
        <v>2360</v>
      </c>
      <c r="TC12" s="107"/>
      <c r="TD12" s="108"/>
      <c r="TE12" s="106" t="s">
        <v>2365</v>
      </c>
      <c r="TF12" s="107"/>
      <c r="TG12" s="108"/>
    </row>
    <row r="13" spans="1:527" ht="204.6" thickBot="1" x14ac:dyDescent="0.35">
      <c r="A13" s="86"/>
      <c r="B13" s="86"/>
      <c r="C13" s="32" t="s">
        <v>1722</v>
      </c>
      <c r="D13" s="34" t="s">
        <v>1723</v>
      </c>
      <c r="E13" s="33" t="s">
        <v>1724</v>
      </c>
      <c r="F13" s="32" t="s">
        <v>1726</v>
      </c>
      <c r="G13" s="34" t="s">
        <v>1727</v>
      </c>
      <c r="H13" s="33" t="s">
        <v>1728</v>
      </c>
      <c r="I13" s="32" t="s">
        <v>1730</v>
      </c>
      <c r="J13" s="34" t="s">
        <v>1731</v>
      </c>
      <c r="K13" s="33" t="s">
        <v>1732</v>
      </c>
      <c r="L13" s="32" t="s">
        <v>1734</v>
      </c>
      <c r="M13" s="34" t="s">
        <v>1735</v>
      </c>
      <c r="N13" s="33" t="s">
        <v>1736</v>
      </c>
      <c r="O13" s="32" t="s">
        <v>1738</v>
      </c>
      <c r="P13" s="34" t="s">
        <v>1739</v>
      </c>
      <c r="Q13" s="33" t="s">
        <v>1740</v>
      </c>
      <c r="R13" s="32" t="s">
        <v>1742</v>
      </c>
      <c r="S13" s="34" t="s">
        <v>1743</v>
      </c>
      <c r="T13" s="33" t="s">
        <v>1744</v>
      </c>
      <c r="U13" s="32" t="s">
        <v>1746</v>
      </c>
      <c r="V13" s="34" t="s">
        <v>1747</v>
      </c>
      <c r="W13" s="33" t="s">
        <v>1748</v>
      </c>
      <c r="X13" s="32" t="s">
        <v>1750</v>
      </c>
      <c r="Y13" s="34" t="s">
        <v>1751</v>
      </c>
      <c r="Z13" s="33" t="s">
        <v>1752</v>
      </c>
      <c r="AA13" s="32" t="s">
        <v>1754</v>
      </c>
      <c r="AB13" s="34" t="s">
        <v>1755</v>
      </c>
      <c r="AC13" s="33" t="s">
        <v>1756</v>
      </c>
      <c r="AD13" s="32" t="s">
        <v>1758</v>
      </c>
      <c r="AE13" s="34" t="s">
        <v>1759</v>
      </c>
      <c r="AF13" s="33" t="s">
        <v>1760</v>
      </c>
      <c r="AG13" s="32" t="s">
        <v>1762</v>
      </c>
      <c r="AH13" s="34" t="s">
        <v>1763</v>
      </c>
      <c r="AI13" s="33" t="s">
        <v>1764</v>
      </c>
      <c r="AJ13" s="32" t="s">
        <v>1766</v>
      </c>
      <c r="AK13" s="34" t="s">
        <v>1767</v>
      </c>
      <c r="AL13" s="33" t="s">
        <v>1768</v>
      </c>
      <c r="AM13" s="32" t="s">
        <v>1770</v>
      </c>
      <c r="AN13" s="34" t="s">
        <v>1771</v>
      </c>
      <c r="AO13" s="33" t="s">
        <v>1772</v>
      </c>
      <c r="AP13" s="32" t="s">
        <v>1774</v>
      </c>
      <c r="AQ13" s="34" t="s">
        <v>1775</v>
      </c>
      <c r="AR13" s="33" t="s">
        <v>1776</v>
      </c>
      <c r="AS13" s="32" t="s">
        <v>1778</v>
      </c>
      <c r="AT13" s="34" t="s">
        <v>1779</v>
      </c>
      <c r="AU13" s="33" t="s">
        <v>1780</v>
      </c>
      <c r="AV13" s="32" t="s">
        <v>1782</v>
      </c>
      <c r="AW13" s="34" t="s">
        <v>1783</v>
      </c>
      <c r="AX13" s="33" t="s">
        <v>1784</v>
      </c>
      <c r="AY13" s="32" t="s">
        <v>838</v>
      </c>
      <c r="AZ13" s="34" t="s">
        <v>840</v>
      </c>
      <c r="BA13" s="33" t="s">
        <v>1786</v>
      </c>
      <c r="BB13" s="32" t="s">
        <v>1788</v>
      </c>
      <c r="BC13" s="34" t="s">
        <v>1789</v>
      </c>
      <c r="BD13" s="33" t="s">
        <v>1790</v>
      </c>
      <c r="BE13" s="32" t="s">
        <v>1792</v>
      </c>
      <c r="BF13" s="34" t="s">
        <v>1793</v>
      </c>
      <c r="BG13" s="33" t="s">
        <v>1794</v>
      </c>
      <c r="BH13" s="32" t="s">
        <v>1796</v>
      </c>
      <c r="BI13" s="34" t="s">
        <v>1797</v>
      </c>
      <c r="BJ13" s="33" t="s">
        <v>1798</v>
      </c>
      <c r="BK13" s="32" t="s">
        <v>1800</v>
      </c>
      <c r="BL13" s="34" t="s">
        <v>1801</v>
      </c>
      <c r="BM13" s="33" t="s">
        <v>1802</v>
      </c>
      <c r="BN13" s="32" t="s">
        <v>1804</v>
      </c>
      <c r="BO13" s="34" t="s">
        <v>1805</v>
      </c>
      <c r="BP13" s="33" t="s">
        <v>1806</v>
      </c>
      <c r="BQ13" s="32" t="s">
        <v>424</v>
      </c>
      <c r="BR13" s="34" t="s">
        <v>1808</v>
      </c>
      <c r="BS13" s="33" t="s">
        <v>1809</v>
      </c>
      <c r="BT13" s="32" t="s">
        <v>1811</v>
      </c>
      <c r="BU13" s="34" t="s">
        <v>1812</v>
      </c>
      <c r="BV13" s="33" t="s">
        <v>1813</v>
      </c>
      <c r="BW13" s="32" t="s">
        <v>1815</v>
      </c>
      <c r="BX13" s="34" t="s">
        <v>1816</v>
      </c>
      <c r="BY13" s="33" t="s">
        <v>1817</v>
      </c>
      <c r="BZ13" s="32" t="s">
        <v>448</v>
      </c>
      <c r="CA13" s="34" t="s">
        <v>1819</v>
      </c>
      <c r="CB13" s="33" t="s">
        <v>1820</v>
      </c>
      <c r="CC13" s="32" t="s">
        <v>1822</v>
      </c>
      <c r="CD13" s="34" t="s">
        <v>1823</v>
      </c>
      <c r="CE13" s="33" t="s">
        <v>1824</v>
      </c>
      <c r="CF13" s="32" t="s">
        <v>718</v>
      </c>
      <c r="CG13" s="34" t="s">
        <v>1826</v>
      </c>
      <c r="CH13" s="33" t="s">
        <v>722</v>
      </c>
      <c r="CI13" s="32" t="s">
        <v>1828</v>
      </c>
      <c r="CJ13" s="34" t="s">
        <v>1828</v>
      </c>
      <c r="CK13" s="33" t="s">
        <v>1829</v>
      </c>
      <c r="CL13" s="32" t="s">
        <v>1831</v>
      </c>
      <c r="CM13" s="34" t="s">
        <v>1832</v>
      </c>
      <c r="CN13" s="33" t="s">
        <v>1833</v>
      </c>
      <c r="CO13" s="32" t="s">
        <v>1835</v>
      </c>
      <c r="CP13" s="34" t="s">
        <v>1836</v>
      </c>
      <c r="CQ13" s="33" t="s">
        <v>1837</v>
      </c>
      <c r="CR13" s="32" t="s">
        <v>609</v>
      </c>
      <c r="CS13" s="34" t="s">
        <v>1839</v>
      </c>
      <c r="CT13" s="33" t="s">
        <v>1840</v>
      </c>
      <c r="CU13" s="32" t="s">
        <v>609</v>
      </c>
      <c r="CV13" s="34" t="s">
        <v>1839</v>
      </c>
      <c r="CW13" s="33" t="s">
        <v>1840</v>
      </c>
      <c r="CX13" s="32" t="s">
        <v>1843</v>
      </c>
      <c r="CY13" s="34" t="s">
        <v>1844</v>
      </c>
      <c r="CZ13" s="33" t="s">
        <v>1845</v>
      </c>
      <c r="DA13" s="32" t="s">
        <v>1847</v>
      </c>
      <c r="DB13" s="34" t="s">
        <v>1848</v>
      </c>
      <c r="DC13" s="33" t="s">
        <v>1849</v>
      </c>
      <c r="DD13" s="32" t="s">
        <v>1851</v>
      </c>
      <c r="DE13" s="34" t="s">
        <v>1852</v>
      </c>
      <c r="DF13" s="33" t="s">
        <v>1853</v>
      </c>
      <c r="DG13" s="32" t="s">
        <v>1855</v>
      </c>
      <c r="DH13" s="34" t="s">
        <v>1856</v>
      </c>
      <c r="DI13" s="33" t="s">
        <v>1857</v>
      </c>
      <c r="DJ13" s="32" t="s">
        <v>1859</v>
      </c>
      <c r="DK13" s="34" t="s">
        <v>1860</v>
      </c>
      <c r="DL13" s="33" t="s">
        <v>1861</v>
      </c>
      <c r="DM13" s="32" t="s">
        <v>910</v>
      </c>
      <c r="DN13" s="34" t="s">
        <v>1863</v>
      </c>
      <c r="DO13" s="33" t="s">
        <v>1864</v>
      </c>
      <c r="DP13" s="32" t="s">
        <v>1866</v>
      </c>
      <c r="DQ13" s="34" t="s">
        <v>1867</v>
      </c>
      <c r="DR13" s="33" t="s">
        <v>1868</v>
      </c>
      <c r="DS13" s="32" t="s">
        <v>1870</v>
      </c>
      <c r="DT13" s="34" t="s">
        <v>1871</v>
      </c>
      <c r="DU13" s="33" t="s">
        <v>1872</v>
      </c>
      <c r="DV13" s="32" t="s">
        <v>1873</v>
      </c>
      <c r="DW13" s="34" t="s">
        <v>1874</v>
      </c>
      <c r="DX13" s="33" t="s">
        <v>1875</v>
      </c>
      <c r="DY13" s="32" t="s">
        <v>1877</v>
      </c>
      <c r="DZ13" s="34" t="s">
        <v>1878</v>
      </c>
      <c r="EA13" s="33" t="s">
        <v>1879</v>
      </c>
      <c r="EB13" s="32" t="s">
        <v>1881</v>
      </c>
      <c r="EC13" s="34" t="s">
        <v>1882</v>
      </c>
      <c r="ED13" s="33" t="s">
        <v>1883</v>
      </c>
      <c r="EE13" s="32" t="s">
        <v>1885</v>
      </c>
      <c r="EF13" s="34" t="s">
        <v>1886</v>
      </c>
      <c r="EG13" s="33" t="s">
        <v>1887</v>
      </c>
      <c r="EH13" s="32" t="s">
        <v>1889</v>
      </c>
      <c r="EI13" s="34" t="s">
        <v>1890</v>
      </c>
      <c r="EJ13" s="33" t="s">
        <v>1891</v>
      </c>
      <c r="EK13" s="32" t="s">
        <v>1893</v>
      </c>
      <c r="EL13" s="34" t="s">
        <v>1894</v>
      </c>
      <c r="EM13" s="33" t="s">
        <v>1895</v>
      </c>
      <c r="EN13" s="32" t="s">
        <v>1897</v>
      </c>
      <c r="EO13" s="34" t="s">
        <v>1898</v>
      </c>
      <c r="EP13" s="33" t="s">
        <v>1899</v>
      </c>
      <c r="EQ13" s="32" t="s">
        <v>1901</v>
      </c>
      <c r="ER13" s="34" t="s">
        <v>1902</v>
      </c>
      <c r="ES13" s="33" t="s">
        <v>1903</v>
      </c>
      <c r="ET13" s="32" t="s">
        <v>3106</v>
      </c>
      <c r="EU13" s="34" t="s">
        <v>3107</v>
      </c>
      <c r="EV13" s="33" t="s">
        <v>1905</v>
      </c>
      <c r="EW13" s="32" t="s">
        <v>1907</v>
      </c>
      <c r="EX13" s="34" t="s">
        <v>1908</v>
      </c>
      <c r="EY13" s="33" t="s">
        <v>1909</v>
      </c>
      <c r="EZ13" s="32" t="s">
        <v>718</v>
      </c>
      <c r="FA13" s="34" t="s">
        <v>719</v>
      </c>
      <c r="FB13" s="33" t="s">
        <v>722</v>
      </c>
      <c r="FC13" s="32" t="s">
        <v>1912</v>
      </c>
      <c r="FD13" s="34" t="s">
        <v>1913</v>
      </c>
      <c r="FE13" s="33" t="s">
        <v>1914</v>
      </c>
      <c r="FF13" s="32" t="s">
        <v>1916</v>
      </c>
      <c r="FG13" s="34" t="s">
        <v>1917</v>
      </c>
      <c r="FH13" s="33" t="s">
        <v>1918</v>
      </c>
      <c r="FI13" s="32" t="s">
        <v>1920</v>
      </c>
      <c r="FJ13" s="34" t="s">
        <v>1921</v>
      </c>
      <c r="FK13" s="33" t="s">
        <v>1922</v>
      </c>
      <c r="FL13" s="28" t="s">
        <v>553</v>
      </c>
      <c r="FM13" s="29" t="s">
        <v>449</v>
      </c>
      <c r="FN13" s="30" t="s">
        <v>450</v>
      </c>
      <c r="FO13" s="28" t="s">
        <v>448</v>
      </c>
      <c r="FP13" s="29" t="s">
        <v>708</v>
      </c>
      <c r="FQ13" s="30" t="s">
        <v>450</v>
      </c>
      <c r="FR13" s="28" t="s">
        <v>1926</v>
      </c>
      <c r="FS13" s="29" t="s">
        <v>1927</v>
      </c>
      <c r="FT13" s="30" t="s">
        <v>1928</v>
      </c>
      <c r="FU13" s="18" t="s">
        <v>553</v>
      </c>
      <c r="FV13" s="29" t="s">
        <v>449</v>
      </c>
      <c r="FW13" s="30" t="s">
        <v>450</v>
      </c>
      <c r="FX13" s="28" t="s">
        <v>1931</v>
      </c>
      <c r="FY13" s="29" t="s">
        <v>1932</v>
      </c>
      <c r="FZ13" s="30" t="s">
        <v>1933</v>
      </c>
      <c r="GA13" s="28" t="s">
        <v>620</v>
      </c>
      <c r="GB13" s="29" t="s">
        <v>1935</v>
      </c>
      <c r="GC13" s="30" t="s">
        <v>1936</v>
      </c>
      <c r="GD13" s="28" t="s">
        <v>1937</v>
      </c>
      <c r="GE13" s="29" t="s">
        <v>1938</v>
      </c>
      <c r="GF13" s="30" t="s">
        <v>1939</v>
      </c>
      <c r="GG13" s="28" t="s">
        <v>1940</v>
      </c>
      <c r="GH13" s="29" t="s">
        <v>1941</v>
      </c>
      <c r="GI13" s="30" t="s">
        <v>1942</v>
      </c>
      <c r="GJ13" s="28" t="s">
        <v>1855</v>
      </c>
      <c r="GK13" s="29" t="s">
        <v>1856</v>
      </c>
      <c r="GL13" s="30" t="s">
        <v>1857</v>
      </c>
      <c r="GM13" s="40" t="s">
        <v>1945</v>
      </c>
      <c r="GN13" s="33" t="s">
        <v>1946</v>
      </c>
      <c r="GO13" s="33" t="s">
        <v>1947</v>
      </c>
      <c r="GP13" s="41" t="s">
        <v>1949</v>
      </c>
      <c r="GQ13" s="30" t="s">
        <v>1950</v>
      </c>
      <c r="GR13" s="30" t="s">
        <v>1951</v>
      </c>
      <c r="GS13" s="40" t="s">
        <v>1953</v>
      </c>
      <c r="GT13" s="33" t="s">
        <v>1954</v>
      </c>
      <c r="GU13" s="33" t="s">
        <v>1955</v>
      </c>
      <c r="GV13" s="41" t="s">
        <v>1383</v>
      </c>
      <c r="GW13" s="33" t="s">
        <v>1957</v>
      </c>
      <c r="GX13" s="30" t="s">
        <v>1958</v>
      </c>
      <c r="GY13" s="40" t="s">
        <v>1960</v>
      </c>
      <c r="GZ13" s="33" t="s">
        <v>1961</v>
      </c>
      <c r="HA13" s="33" t="s">
        <v>1962</v>
      </c>
      <c r="HB13" s="41" t="s">
        <v>1585</v>
      </c>
      <c r="HC13" s="30" t="s">
        <v>1964</v>
      </c>
      <c r="HD13" s="30" t="s">
        <v>1965</v>
      </c>
      <c r="HE13" s="41" t="s">
        <v>1967</v>
      </c>
      <c r="HF13" s="30" t="s">
        <v>1968</v>
      </c>
      <c r="HG13" s="30" t="s">
        <v>1969</v>
      </c>
      <c r="HH13" s="40" t="s">
        <v>1971</v>
      </c>
      <c r="HI13" s="33" t="s">
        <v>1972</v>
      </c>
      <c r="HJ13" s="33" t="s">
        <v>1973</v>
      </c>
      <c r="HK13" s="40" t="s">
        <v>1975</v>
      </c>
      <c r="HL13" s="33" t="s">
        <v>1976</v>
      </c>
      <c r="HM13" s="33" t="s">
        <v>1977</v>
      </c>
      <c r="HN13" s="40" t="s">
        <v>1979</v>
      </c>
      <c r="HO13" s="33" t="s">
        <v>1980</v>
      </c>
      <c r="HP13" s="33" t="s">
        <v>1981</v>
      </c>
      <c r="HQ13" s="40" t="s">
        <v>1983</v>
      </c>
      <c r="HR13" s="33" t="s">
        <v>1984</v>
      </c>
      <c r="HS13" s="33" t="s">
        <v>1985</v>
      </c>
      <c r="HT13" s="40" t="s">
        <v>1987</v>
      </c>
      <c r="HU13" s="33" t="s">
        <v>1988</v>
      </c>
      <c r="HV13" s="33" t="s">
        <v>1989</v>
      </c>
      <c r="HW13" s="40" t="s">
        <v>1991</v>
      </c>
      <c r="HX13" s="33" t="s">
        <v>1992</v>
      </c>
      <c r="HY13" s="33" t="s">
        <v>1993</v>
      </c>
      <c r="HZ13" s="28" t="s">
        <v>1995</v>
      </c>
      <c r="IA13" s="31" t="s">
        <v>1996</v>
      </c>
      <c r="IB13" s="30" t="s">
        <v>1997</v>
      </c>
      <c r="IC13" s="28" t="s">
        <v>374</v>
      </c>
      <c r="ID13" s="31" t="s">
        <v>1999</v>
      </c>
      <c r="IE13" s="30" t="s">
        <v>2000</v>
      </c>
      <c r="IF13" s="28" t="s">
        <v>2002</v>
      </c>
      <c r="IG13" s="31" t="s">
        <v>2003</v>
      </c>
      <c r="IH13" s="30" t="s">
        <v>2004</v>
      </c>
      <c r="II13" s="28" t="s">
        <v>2006</v>
      </c>
      <c r="IJ13" s="31" t="s">
        <v>2007</v>
      </c>
      <c r="IK13" s="30" t="s">
        <v>2008</v>
      </c>
      <c r="IL13" s="28" t="s">
        <v>2010</v>
      </c>
      <c r="IM13" s="31" t="s">
        <v>2011</v>
      </c>
      <c r="IN13" s="30" t="s">
        <v>2012</v>
      </c>
      <c r="IO13" s="28" t="s">
        <v>2014</v>
      </c>
      <c r="IP13" s="31" t="s">
        <v>2015</v>
      </c>
      <c r="IQ13" s="30" t="s">
        <v>2016</v>
      </c>
      <c r="IR13" s="28" t="s">
        <v>2018</v>
      </c>
      <c r="IS13" s="31" t="s">
        <v>2019</v>
      </c>
      <c r="IT13" s="30" t="s">
        <v>2020</v>
      </c>
      <c r="IU13" s="28" t="s">
        <v>2022</v>
      </c>
      <c r="IV13" s="31" t="s">
        <v>2023</v>
      </c>
      <c r="IW13" s="30" t="s">
        <v>2024</v>
      </c>
      <c r="IX13" s="28" t="s">
        <v>2026</v>
      </c>
      <c r="IY13" s="31" t="s">
        <v>2027</v>
      </c>
      <c r="IZ13" s="30" t="s">
        <v>2028</v>
      </c>
      <c r="JA13" s="28" t="s">
        <v>2030</v>
      </c>
      <c r="JB13" s="31" t="s">
        <v>2031</v>
      </c>
      <c r="JC13" s="30" t="s">
        <v>2032</v>
      </c>
      <c r="JD13" s="28" t="s">
        <v>2034</v>
      </c>
      <c r="JE13" s="31" t="s">
        <v>2035</v>
      </c>
      <c r="JF13" s="30" t="s">
        <v>2036</v>
      </c>
      <c r="JG13" s="32" t="s">
        <v>2038</v>
      </c>
      <c r="JH13" s="34" t="s">
        <v>2039</v>
      </c>
      <c r="JI13" s="33" t="s">
        <v>2040</v>
      </c>
      <c r="JJ13" s="32" t="s">
        <v>2042</v>
      </c>
      <c r="JK13" s="34" t="s">
        <v>2043</v>
      </c>
      <c r="JL13" s="33" t="s">
        <v>2044</v>
      </c>
      <c r="JM13" s="32" t="s">
        <v>2046</v>
      </c>
      <c r="JN13" s="34" t="s">
        <v>2047</v>
      </c>
      <c r="JO13" s="33" t="s">
        <v>2048</v>
      </c>
      <c r="JP13" s="32" t="s">
        <v>2050</v>
      </c>
      <c r="JQ13" s="34" t="s">
        <v>2051</v>
      </c>
      <c r="JR13" s="33" t="s">
        <v>2052</v>
      </c>
      <c r="JS13" s="32" t="s">
        <v>2054</v>
      </c>
      <c r="JT13" s="34" t="s">
        <v>2055</v>
      </c>
      <c r="JU13" s="33" t="s">
        <v>2056</v>
      </c>
      <c r="JV13" s="32" t="s">
        <v>2058</v>
      </c>
      <c r="JW13" s="34" t="s">
        <v>2059</v>
      </c>
      <c r="JX13" s="33" t="s">
        <v>2060</v>
      </c>
      <c r="JY13" s="32" t="s">
        <v>1995</v>
      </c>
      <c r="JZ13" s="34" t="s">
        <v>1996</v>
      </c>
      <c r="KA13" s="33" t="s">
        <v>1997</v>
      </c>
      <c r="KB13" s="32" t="s">
        <v>2063</v>
      </c>
      <c r="KC13" s="34" t="s">
        <v>2064</v>
      </c>
      <c r="KD13" s="33" t="s">
        <v>2065</v>
      </c>
      <c r="KE13" s="32" t="s">
        <v>374</v>
      </c>
      <c r="KF13" s="34" t="s">
        <v>578</v>
      </c>
      <c r="KG13" s="33" t="s">
        <v>376</v>
      </c>
      <c r="KH13" s="32" t="s">
        <v>2068</v>
      </c>
      <c r="KI13" s="34" t="s">
        <v>2069</v>
      </c>
      <c r="KJ13" s="33" t="s">
        <v>2070</v>
      </c>
      <c r="KK13" s="32" t="s">
        <v>2072</v>
      </c>
      <c r="KL13" s="34" t="s">
        <v>2073</v>
      </c>
      <c r="KM13" s="33" t="s">
        <v>2074</v>
      </c>
      <c r="KN13" s="32" t="s">
        <v>2076</v>
      </c>
      <c r="KO13" s="34" t="s">
        <v>2077</v>
      </c>
      <c r="KP13" s="33" t="s">
        <v>2078</v>
      </c>
      <c r="KQ13" s="32" t="s">
        <v>2080</v>
      </c>
      <c r="KR13" s="34" t="s">
        <v>2081</v>
      </c>
      <c r="KS13" s="33" t="s">
        <v>2082</v>
      </c>
      <c r="KT13" s="32" t="s">
        <v>2084</v>
      </c>
      <c r="KU13" s="34" t="s">
        <v>2085</v>
      </c>
      <c r="KV13" s="33" t="s">
        <v>2086</v>
      </c>
      <c r="KW13" s="32" t="s">
        <v>2088</v>
      </c>
      <c r="KX13" s="34" t="s">
        <v>2089</v>
      </c>
      <c r="KY13" s="33" t="s">
        <v>2090</v>
      </c>
      <c r="KZ13" s="32" t="s">
        <v>2092</v>
      </c>
      <c r="LA13" s="34" t="s">
        <v>2093</v>
      </c>
      <c r="LB13" s="33" t="s">
        <v>2094</v>
      </c>
      <c r="LC13" s="32" t="s">
        <v>2096</v>
      </c>
      <c r="LD13" s="34" t="s">
        <v>2097</v>
      </c>
      <c r="LE13" s="33" t="s">
        <v>2098</v>
      </c>
      <c r="LF13" s="32" t="s">
        <v>2100</v>
      </c>
      <c r="LG13" s="34" t="s">
        <v>2101</v>
      </c>
      <c r="LH13" s="33" t="s">
        <v>2102</v>
      </c>
      <c r="LI13" s="32" t="s">
        <v>2104</v>
      </c>
      <c r="LJ13" s="34" t="s">
        <v>2105</v>
      </c>
      <c r="LK13" s="33" t="s">
        <v>2106</v>
      </c>
      <c r="LL13" s="32" t="s">
        <v>2108</v>
      </c>
      <c r="LM13" s="34" t="s">
        <v>2109</v>
      </c>
      <c r="LN13" s="33" t="s">
        <v>2110</v>
      </c>
      <c r="LO13" s="32" t="s">
        <v>2112</v>
      </c>
      <c r="LP13" s="34" t="s">
        <v>2113</v>
      </c>
      <c r="LQ13" s="33" t="s">
        <v>2114</v>
      </c>
      <c r="LR13" s="32" t="s">
        <v>2116</v>
      </c>
      <c r="LS13" s="34" t="s">
        <v>2117</v>
      </c>
      <c r="LT13" s="33" t="s">
        <v>2118</v>
      </c>
      <c r="LU13" s="32" t="s">
        <v>2120</v>
      </c>
      <c r="LV13" s="34" t="s">
        <v>2121</v>
      </c>
      <c r="LW13" s="33" t="s">
        <v>2122</v>
      </c>
      <c r="LX13" s="32" t="s">
        <v>518</v>
      </c>
      <c r="LY13" s="34" t="s">
        <v>2124</v>
      </c>
      <c r="LZ13" s="33" t="s">
        <v>2125</v>
      </c>
      <c r="MA13" s="32" t="s">
        <v>2127</v>
      </c>
      <c r="MB13" s="34" t="s">
        <v>2128</v>
      </c>
      <c r="MC13" s="33" t="s">
        <v>2129</v>
      </c>
      <c r="MD13" s="32" t="s">
        <v>2131</v>
      </c>
      <c r="ME13" s="34" t="s">
        <v>2132</v>
      </c>
      <c r="MF13" s="33" t="s">
        <v>2133</v>
      </c>
      <c r="MG13" s="32" t="s">
        <v>2134</v>
      </c>
      <c r="MH13" s="34" t="s">
        <v>2135</v>
      </c>
      <c r="MI13" s="33" t="s">
        <v>2136</v>
      </c>
      <c r="MJ13" s="32" t="s">
        <v>2138</v>
      </c>
      <c r="MK13" s="34" t="s">
        <v>2139</v>
      </c>
      <c r="ML13" s="33" t="s">
        <v>2140</v>
      </c>
      <c r="MM13" s="32" t="s">
        <v>2142</v>
      </c>
      <c r="MN13" s="34" t="s">
        <v>2143</v>
      </c>
      <c r="MO13" s="33" t="s">
        <v>2144</v>
      </c>
      <c r="MP13" s="32" t="s">
        <v>2146</v>
      </c>
      <c r="MQ13" s="34" t="s">
        <v>2147</v>
      </c>
      <c r="MR13" s="33" t="s">
        <v>2148</v>
      </c>
      <c r="MS13" s="32" t="s">
        <v>2150</v>
      </c>
      <c r="MT13" s="34" t="s">
        <v>2151</v>
      </c>
      <c r="MU13" s="33" t="s">
        <v>2152</v>
      </c>
      <c r="MV13" s="28" t="s">
        <v>2154</v>
      </c>
      <c r="MW13" s="29" t="s">
        <v>2155</v>
      </c>
      <c r="MX13" s="30" t="s">
        <v>2156</v>
      </c>
      <c r="MY13" s="28" t="s">
        <v>2158</v>
      </c>
      <c r="MZ13" s="29" t="s">
        <v>2159</v>
      </c>
      <c r="NA13" s="30" t="s">
        <v>2160</v>
      </c>
      <c r="NB13" s="28" t="s">
        <v>2162</v>
      </c>
      <c r="NC13" s="29" t="s">
        <v>2163</v>
      </c>
      <c r="ND13" s="30" t="s">
        <v>2164</v>
      </c>
      <c r="NE13" s="28" t="s">
        <v>2166</v>
      </c>
      <c r="NF13" s="29" t="s">
        <v>2167</v>
      </c>
      <c r="NG13" s="30" t="s">
        <v>2168</v>
      </c>
      <c r="NH13" s="28" t="s">
        <v>2170</v>
      </c>
      <c r="NI13" s="29" t="s">
        <v>2171</v>
      </c>
      <c r="NJ13" s="30" t="s">
        <v>2172</v>
      </c>
      <c r="NK13" s="28" t="s">
        <v>2174</v>
      </c>
      <c r="NL13" s="29" t="s">
        <v>2175</v>
      </c>
      <c r="NM13" s="30" t="s">
        <v>2176</v>
      </c>
      <c r="NN13" s="28" t="s">
        <v>2178</v>
      </c>
      <c r="NO13" s="29" t="s">
        <v>2179</v>
      </c>
      <c r="NP13" s="30" t="s">
        <v>2180</v>
      </c>
      <c r="NQ13" s="28" t="s">
        <v>2182</v>
      </c>
      <c r="NR13" s="29" t="s">
        <v>2183</v>
      </c>
      <c r="NS13" s="30" t="s">
        <v>2184</v>
      </c>
      <c r="NT13" s="28" t="s">
        <v>2186</v>
      </c>
      <c r="NU13" s="29" t="s">
        <v>2187</v>
      </c>
      <c r="NV13" s="30" t="s">
        <v>2188</v>
      </c>
      <c r="NW13" s="28" t="s">
        <v>2190</v>
      </c>
      <c r="NX13" s="29" t="s">
        <v>2191</v>
      </c>
      <c r="NY13" s="30" t="s">
        <v>2192</v>
      </c>
      <c r="NZ13" s="28" t="s">
        <v>2194</v>
      </c>
      <c r="OA13" s="29" t="s">
        <v>2195</v>
      </c>
      <c r="OB13" s="30" t="s">
        <v>2196</v>
      </c>
      <c r="OC13" s="28" t="s">
        <v>2198</v>
      </c>
      <c r="OD13" s="29" t="s">
        <v>2199</v>
      </c>
      <c r="OE13" s="30" t="s">
        <v>2200</v>
      </c>
      <c r="OF13" s="28" t="s">
        <v>2202</v>
      </c>
      <c r="OG13" s="29" t="s">
        <v>2203</v>
      </c>
      <c r="OH13" s="30" t="s">
        <v>2204</v>
      </c>
      <c r="OI13" s="28" t="s">
        <v>2206</v>
      </c>
      <c r="OJ13" s="29" t="s">
        <v>2207</v>
      </c>
      <c r="OK13" s="30" t="s">
        <v>2208</v>
      </c>
      <c r="OL13" s="28" t="s">
        <v>2210</v>
      </c>
      <c r="OM13" s="29" t="s">
        <v>2211</v>
      </c>
      <c r="ON13" s="30" t="s">
        <v>2212</v>
      </c>
      <c r="OO13" s="28" t="s">
        <v>2214</v>
      </c>
      <c r="OP13" s="29" t="s">
        <v>2215</v>
      </c>
      <c r="OQ13" s="30" t="s">
        <v>2216</v>
      </c>
      <c r="OR13" s="32" t="s">
        <v>2218</v>
      </c>
      <c r="OS13" s="34" t="s">
        <v>2219</v>
      </c>
      <c r="OT13" s="33" t="s">
        <v>2220</v>
      </c>
      <c r="OU13" s="32" t="s">
        <v>3108</v>
      </c>
      <c r="OV13" s="34" t="s">
        <v>2222</v>
      </c>
      <c r="OW13" s="33" t="s">
        <v>2223</v>
      </c>
      <c r="OX13" s="32" t="s">
        <v>2225</v>
      </c>
      <c r="OY13" s="34" t="s">
        <v>2226</v>
      </c>
      <c r="OZ13" s="33" t="s">
        <v>2227</v>
      </c>
      <c r="PA13" s="32" t="s">
        <v>2229</v>
      </c>
      <c r="PB13" s="34" t="s">
        <v>2230</v>
      </c>
      <c r="PC13" s="33" t="s">
        <v>2231</v>
      </c>
      <c r="PD13" s="32" t="s">
        <v>2233</v>
      </c>
      <c r="PE13" s="34" t="s">
        <v>2234</v>
      </c>
      <c r="PF13" s="33" t="s">
        <v>2235</v>
      </c>
      <c r="PG13" s="32" t="s">
        <v>3109</v>
      </c>
      <c r="PH13" s="34" t="s">
        <v>2237</v>
      </c>
      <c r="PI13" s="33" t="s">
        <v>2238</v>
      </c>
      <c r="PJ13" s="32" t="s">
        <v>2240</v>
      </c>
      <c r="PK13" s="34" t="s">
        <v>2241</v>
      </c>
      <c r="PL13" s="33" t="s">
        <v>2242</v>
      </c>
      <c r="PM13" s="32" t="s">
        <v>2244</v>
      </c>
      <c r="PN13" s="34" t="s">
        <v>2245</v>
      </c>
      <c r="PO13" s="33" t="s">
        <v>2246</v>
      </c>
      <c r="PP13" s="32" t="s">
        <v>2248</v>
      </c>
      <c r="PQ13" s="34" t="s">
        <v>2249</v>
      </c>
      <c r="PR13" s="33" t="s">
        <v>2250</v>
      </c>
      <c r="PS13" s="32" t="s">
        <v>2252</v>
      </c>
      <c r="PT13" s="34" t="s">
        <v>2253</v>
      </c>
      <c r="PU13" s="33" t="s">
        <v>2254</v>
      </c>
      <c r="PV13" s="32" t="s">
        <v>2256</v>
      </c>
      <c r="PW13" s="34" t="s">
        <v>2257</v>
      </c>
      <c r="PX13" s="33" t="s">
        <v>2258</v>
      </c>
      <c r="PY13" s="32" t="s">
        <v>2260</v>
      </c>
      <c r="PZ13" s="34" t="s">
        <v>2261</v>
      </c>
      <c r="QA13" s="33" t="s">
        <v>2262</v>
      </c>
      <c r="QB13" s="32" t="s">
        <v>3110</v>
      </c>
      <c r="QC13" s="34" t="s">
        <v>2264</v>
      </c>
      <c r="QD13" s="33" t="s">
        <v>2265</v>
      </c>
      <c r="QE13" s="32" t="s">
        <v>3111</v>
      </c>
      <c r="QF13" s="34" t="s">
        <v>2267</v>
      </c>
      <c r="QG13" s="33" t="s">
        <v>2268</v>
      </c>
      <c r="QH13" s="32" t="s">
        <v>2270</v>
      </c>
      <c r="QI13" s="34" t="s">
        <v>2271</v>
      </c>
      <c r="QJ13" s="33" t="s">
        <v>2272</v>
      </c>
      <c r="QK13" s="32" t="s">
        <v>2274</v>
      </c>
      <c r="QL13" s="34" t="s">
        <v>2275</v>
      </c>
      <c r="QM13" s="33" t="s">
        <v>2276</v>
      </c>
      <c r="QN13" s="32" t="s">
        <v>2278</v>
      </c>
      <c r="QO13" s="34" t="s">
        <v>2279</v>
      </c>
      <c r="QP13" s="33" t="s">
        <v>2280</v>
      </c>
      <c r="QQ13" s="32" t="s">
        <v>2282</v>
      </c>
      <c r="QR13" s="34" t="s">
        <v>2283</v>
      </c>
      <c r="QS13" s="33" t="s">
        <v>2284</v>
      </c>
      <c r="QT13" s="32" t="s">
        <v>2286</v>
      </c>
      <c r="QU13" s="34" t="s">
        <v>2287</v>
      </c>
      <c r="QV13" s="33" t="s">
        <v>2288</v>
      </c>
      <c r="QW13" s="32" t="s">
        <v>2290</v>
      </c>
      <c r="QX13" s="34" t="s">
        <v>2291</v>
      </c>
      <c r="QY13" s="33" t="s">
        <v>2292</v>
      </c>
      <c r="QZ13" s="32" t="s">
        <v>2294</v>
      </c>
      <c r="RA13" s="34" t="s">
        <v>374</v>
      </c>
      <c r="RB13" s="33" t="s">
        <v>376</v>
      </c>
      <c r="RC13" s="32" t="s">
        <v>2296</v>
      </c>
      <c r="RD13" s="34" t="s">
        <v>2297</v>
      </c>
      <c r="RE13" s="33" t="s">
        <v>2298</v>
      </c>
      <c r="RF13" s="32" t="s">
        <v>2300</v>
      </c>
      <c r="RG13" s="34" t="s">
        <v>2301</v>
      </c>
      <c r="RH13" s="33" t="s">
        <v>2302</v>
      </c>
      <c r="RI13" s="32" t="s">
        <v>2304</v>
      </c>
      <c r="RJ13" s="34" t="s">
        <v>2305</v>
      </c>
      <c r="RK13" s="33" t="s">
        <v>2306</v>
      </c>
      <c r="RL13" s="32" t="s">
        <v>2308</v>
      </c>
      <c r="RM13" s="34" t="s">
        <v>2309</v>
      </c>
      <c r="RN13" s="33" t="s">
        <v>2310</v>
      </c>
      <c r="RO13" s="32" t="s">
        <v>2312</v>
      </c>
      <c r="RP13" s="34" t="s">
        <v>2313</v>
      </c>
      <c r="RQ13" s="33" t="s">
        <v>2314</v>
      </c>
      <c r="RR13" s="32" t="s">
        <v>2316</v>
      </c>
      <c r="RS13" s="34" t="s">
        <v>2317</v>
      </c>
      <c r="RT13" s="33" t="s">
        <v>2318</v>
      </c>
      <c r="RU13" s="32" t="s">
        <v>2320</v>
      </c>
      <c r="RV13" s="34" t="s">
        <v>2321</v>
      </c>
      <c r="RW13" s="33" t="s">
        <v>2322</v>
      </c>
      <c r="RX13" s="32" t="s">
        <v>2324</v>
      </c>
      <c r="RY13" s="34" t="s">
        <v>2325</v>
      </c>
      <c r="RZ13" s="33" t="s">
        <v>2326</v>
      </c>
      <c r="SA13" s="32" t="s">
        <v>386</v>
      </c>
      <c r="SB13" s="34" t="s">
        <v>957</v>
      </c>
      <c r="SC13" s="33" t="s">
        <v>668</v>
      </c>
      <c r="SD13" s="32" t="s">
        <v>2329</v>
      </c>
      <c r="SE13" s="34" t="s">
        <v>2330</v>
      </c>
      <c r="SF13" s="33" t="s">
        <v>2331</v>
      </c>
      <c r="SG13" s="32" t="s">
        <v>2333</v>
      </c>
      <c r="SH13" s="34" t="s">
        <v>2334</v>
      </c>
      <c r="SI13" s="33" t="s">
        <v>2335</v>
      </c>
      <c r="SJ13" s="32" t="s">
        <v>2337</v>
      </c>
      <c r="SK13" s="34" t="s">
        <v>2338</v>
      </c>
      <c r="SL13" s="33" t="s">
        <v>2339</v>
      </c>
      <c r="SM13" s="32" t="s">
        <v>2341</v>
      </c>
      <c r="SN13" s="34" t="s">
        <v>2342</v>
      </c>
      <c r="SO13" s="33" t="s">
        <v>2343</v>
      </c>
      <c r="SP13" s="32" t="s">
        <v>2345</v>
      </c>
      <c r="SQ13" s="34" t="s">
        <v>2346</v>
      </c>
      <c r="SR13" s="33" t="s">
        <v>2347</v>
      </c>
      <c r="SS13" s="32" t="s">
        <v>2349</v>
      </c>
      <c r="ST13" s="34" t="s">
        <v>2350</v>
      </c>
      <c r="SU13" s="33" t="s">
        <v>2351</v>
      </c>
      <c r="SV13" s="32" t="s">
        <v>2353</v>
      </c>
      <c r="SW13" s="34" t="s">
        <v>2354</v>
      </c>
      <c r="SX13" s="33" t="s">
        <v>2355</v>
      </c>
      <c r="SY13" s="32" t="s">
        <v>2357</v>
      </c>
      <c r="SZ13" s="34" t="s">
        <v>2358</v>
      </c>
      <c r="TA13" s="33" t="s">
        <v>2359</v>
      </c>
      <c r="TB13" s="32" t="s">
        <v>2361</v>
      </c>
      <c r="TC13" s="34" t="s">
        <v>2362</v>
      </c>
      <c r="TD13" s="33" t="s">
        <v>2363</v>
      </c>
      <c r="TE13" s="32" t="s">
        <v>2366</v>
      </c>
      <c r="TF13" s="34" t="s">
        <v>2367</v>
      </c>
      <c r="TG13" s="33" t="s">
        <v>2368</v>
      </c>
    </row>
    <row r="14" spans="1:5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1"/>
      <c r="BW14" s="21"/>
      <c r="BX14" s="21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7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22"/>
      <c r="FO14" s="1"/>
      <c r="FP14" s="1"/>
      <c r="FQ14" s="1"/>
      <c r="FR14" s="25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26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22"/>
      <c r="QQ14" s="4"/>
      <c r="QR14" s="4"/>
      <c r="QS14" s="4"/>
      <c r="QT14" s="4"/>
      <c r="QU14" s="4"/>
      <c r="QV14" s="4"/>
      <c r="QW14" s="4"/>
      <c r="QX14" s="4"/>
      <c r="QY14" s="22"/>
      <c r="QZ14" s="4"/>
      <c r="RA14" s="4"/>
      <c r="RB14" s="22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22"/>
      <c r="SA14" s="1"/>
      <c r="SB14" s="1"/>
      <c r="SC14" s="1"/>
      <c r="SD14" s="25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</row>
    <row r="15" spans="1:5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22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1"/>
      <c r="FP15" s="21"/>
      <c r="FQ15" s="21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5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22"/>
      <c r="QQ15" s="4"/>
      <c r="QR15" s="4"/>
      <c r="QS15" s="4"/>
      <c r="QT15" s="4"/>
      <c r="QU15" s="4"/>
      <c r="QV15" s="4"/>
      <c r="QW15" s="4"/>
      <c r="QX15" s="4"/>
      <c r="QY15" s="22"/>
      <c r="QZ15" s="4"/>
      <c r="RA15" s="4"/>
      <c r="RB15" s="22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21"/>
      <c r="SB15" s="21"/>
      <c r="SC15" s="21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</row>
    <row r="16" spans="1:5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22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25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22"/>
      <c r="QQ16" s="4"/>
      <c r="QR16" s="4"/>
      <c r="QS16" s="4"/>
      <c r="QT16" s="4"/>
      <c r="QU16" s="4"/>
      <c r="QV16" s="4"/>
      <c r="QW16" s="4"/>
      <c r="QX16" s="4"/>
      <c r="QY16" s="22"/>
      <c r="QZ16" s="4"/>
      <c r="RA16" s="4"/>
      <c r="RB16" s="22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</row>
    <row r="17" spans="1:5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22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25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22"/>
      <c r="QQ17" s="4"/>
      <c r="QR17" s="4"/>
      <c r="QS17" s="4"/>
      <c r="QT17" s="4"/>
      <c r="QU17" s="4"/>
      <c r="QV17" s="4"/>
      <c r="QW17" s="4"/>
      <c r="QX17" s="4"/>
      <c r="QY17" s="22"/>
      <c r="QZ17" s="4"/>
      <c r="RA17" s="4"/>
      <c r="RB17" s="22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</row>
    <row r="18" spans="1:5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22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25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22"/>
      <c r="QQ18" s="4"/>
      <c r="QR18" s="4"/>
      <c r="QS18" s="4"/>
      <c r="QT18" s="4"/>
      <c r="QU18" s="4"/>
      <c r="QV18" s="4"/>
      <c r="QW18" s="4"/>
      <c r="QX18" s="4"/>
      <c r="QY18" s="22"/>
      <c r="QZ18" s="4"/>
      <c r="RA18" s="4"/>
      <c r="RB18" s="22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</row>
    <row r="19" spans="1:5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22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25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22"/>
      <c r="QQ19" s="4"/>
      <c r="QR19" s="4"/>
      <c r="QS19" s="4"/>
      <c r="QT19" s="4"/>
      <c r="QU19" s="4"/>
      <c r="QV19" s="4"/>
      <c r="QW19" s="4"/>
      <c r="QX19" s="4"/>
      <c r="QY19" s="22"/>
      <c r="QZ19" s="4"/>
      <c r="RA19" s="4"/>
      <c r="RB19" s="22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</row>
    <row r="20" spans="1:5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22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25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22"/>
      <c r="QQ20" s="4"/>
      <c r="QR20" s="4"/>
      <c r="QS20" s="4"/>
      <c r="QT20" s="4"/>
      <c r="QU20" s="4"/>
      <c r="QV20" s="4"/>
      <c r="QW20" s="4"/>
      <c r="QX20" s="4"/>
      <c r="QY20" s="22"/>
      <c r="QZ20" s="4"/>
      <c r="RA20" s="4"/>
      <c r="RB20" s="22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</row>
    <row r="21" spans="1:5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22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25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22"/>
      <c r="QQ21" s="4"/>
      <c r="QR21" s="4"/>
      <c r="QS21" s="4"/>
      <c r="QT21" s="4"/>
      <c r="QU21" s="4"/>
      <c r="QV21" s="4"/>
      <c r="QW21" s="4"/>
      <c r="QX21" s="4"/>
      <c r="QY21" s="22"/>
      <c r="QZ21" s="4"/>
      <c r="RA21" s="4"/>
      <c r="RB21" s="22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</row>
    <row r="22" spans="1:5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22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25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22"/>
      <c r="QQ22" s="4"/>
      <c r="QR22" s="4"/>
      <c r="QS22" s="4"/>
      <c r="QT22" s="4"/>
      <c r="QU22" s="4"/>
      <c r="QV22" s="4"/>
      <c r="QW22" s="4"/>
      <c r="QX22" s="4"/>
      <c r="QY22" s="22"/>
      <c r="QZ22" s="4"/>
      <c r="RA22" s="4"/>
      <c r="RB22" s="22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</row>
    <row r="23" spans="1:5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22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25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22"/>
      <c r="QQ23" s="4"/>
      <c r="QR23" s="4"/>
      <c r="QS23" s="4"/>
      <c r="QT23" s="4"/>
      <c r="QU23" s="4"/>
      <c r="QV23" s="4"/>
      <c r="QW23" s="4"/>
      <c r="QX23" s="4"/>
      <c r="QY23" s="22"/>
      <c r="QZ23" s="4"/>
      <c r="RA23" s="4"/>
      <c r="RB23" s="22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</row>
    <row r="24" spans="1:5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22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25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22"/>
      <c r="QQ24" s="4"/>
      <c r="QR24" s="4"/>
      <c r="QS24" s="4"/>
      <c r="QT24" s="4"/>
      <c r="QU24" s="4"/>
      <c r="QV24" s="4"/>
      <c r="QW24" s="4"/>
      <c r="QX24" s="4"/>
      <c r="QY24" s="22"/>
      <c r="QZ24" s="4"/>
      <c r="RA24" s="4"/>
      <c r="RB24" s="22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</row>
    <row r="25" spans="1:5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22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25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22"/>
      <c r="QQ25" s="4"/>
      <c r="QR25" s="4"/>
      <c r="QS25" s="4"/>
      <c r="QT25" s="4"/>
      <c r="QU25" s="4"/>
      <c r="QV25" s="4"/>
      <c r="QW25" s="4"/>
      <c r="QX25" s="4"/>
      <c r="QY25" s="22"/>
      <c r="QZ25" s="4"/>
      <c r="RA25" s="4"/>
      <c r="RB25" s="22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</row>
    <row r="26" spans="1:5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22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25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22"/>
      <c r="QQ26" s="4"/>
      <c r="QR26" s="4"/>
      <c r="QS26" s="4"/>
      <c r="QT26" s="4"/>
      <c r="QU26" s="4"/>
      <c r="QV26" s="4"/>
      <c r="QW26" s="4"/>
      <c r="QX26" s="4"/>
      <c r="QY26" s="22"/>
      <c r="QZ26" s="4"/>
      <c r="RA26" s="4"/>
      <c r="RB26" s="22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</row>
    <row r="27" spans="1:5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22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25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22"/>
      <c r="QQ27" s="4"/>
      <c r="QR27" s="4"/>
      <c r="QS27" s="4"/>
      <c r="QT27" s="4"/>
      <c r="QU27" s="4"/>
      <c r="QV27" s="4"/>
      <c r="QW27" s="4"/>
      <c r="QX27" s="4"/>
      <c r="QY27" s="22"/>
      <c r="QZ27" s="4"/>
      <c r="RA27" s="4"/>
      <c r="RB27" s="22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</row>
    <row r="28" spans="1:5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22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25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22"/>
      <c r="QQ28" s="4"/>
      <c r="QR28" s="4"/>
      <c r="QS28" s="4"/>
      <c r="QT28" s="4"/>
      <c r="QU28" s="4"/>
      <c r="QV28" s="4"/>
      <c r="QW28" s="4"/>
      <c r="QX28" s="4"/>
      <c r="QY28" s="22"/>
      <c r="QZ28" s="4"/>
      <c r="RA28" s="4"/>
      <c r="RB28" s="22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</row>
    <row r="29" spans="1:5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22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25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22"/>
      <c r="QQ29" s="4"/>
      <c r="QR29" s="4"/>
      <c r="QS29" s="4"/>
      <c r="QT29" s="4"/>
      <c r="QU29" s="4"/>
      <c r="QV29" s="4"/>
      <c r="QW29" s="4"/>
      <c r="QX29" s="4"/>
      <c r="QY29" s="22"/>
      <c r="QZ29" s="4"/>
      <c r="RA29" s="4"/>
      <c r="RB29" s="22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</row>
    <row r="30" spans="1:5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22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25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22"/>
      <c r="QQ30" s="4"/>
      <c r="QR30" s="4"/>
      <c r="QS30" s="4"/>
      <c r="QT30" s="4"/>
      <c r="QU30" s="4"/>
      <c r="QV30" s="4"/>
      <c r="QW30" s="4"/>
      <c r="QX30" s="4"/>
      <c r="QY30" s="22"/>
      <c r="QZ30" s="4"/>
      <c r="RA30" s="4"/>
      <c r="RB30" s="22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</row>
    <row r="31" spans="1:5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22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25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22"/>
      <c r="QQ31" s="4"/>
      <c r="QR31" s="4"/>
      <c r="QS31" s="4"/>
      <c r="QT31" s="4"/>
      <c r="QU31" s="4"/>
      <c r="QV31" s="4"/>
      <c r="QW31" s="4"/>
      <c r="QX31" s="4"/>
      <c r="QY31" s="22"/>
      <c r="QZ31" s="4"/>
      <c r="RA31" s="4"/>
      <c r="RB31" s="22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</row>
    <row r="32" spans="1:5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22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25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22"/>
      <c r="QQ32" s="4"/>
      <c r="QR32" s="4"/>
      <c r="QS32" s="4"/>
      <c r="QT32" s="4"/>
      <c r="QU32" s="4"/>
      <c r="QV32" s="4"/>
      <c r="QW32" s="4"/>
      <c r="QX32" s="4"/>
      <c r="QY32" s="22"/>
      <c r="QZ32" s="4"/>
      <c r="RA32" s="4"/>
      <c r="RB32" s="22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</row>
    <row r="33" spans="1:5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22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25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22"/>
      <c r="QQ33" s="4"/>
      <c r="QR33" s="4"/>
      <c r="QS33" s="4"/>
      <c r="QT33" s="4"/>
      <c r="QU33" s="4"/>
      <c r="QV33" s="4"/>
      <c r="QW33" s="4"/>
      <c r="QX33" s="4"/>
      <c r="QY33" s="22"/>
      <c r="QZ33" s="4"/>
      <c r="RA33" s="4"/>
      <c r="RB33" s="22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</row>
    <row r="34" spans="1:5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22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25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22"/>
      <c r="QQ34" s="4"/>
      <c r="QR34" s="4"/>
      <c r="QS34" s="4"/>
      <c r="QT34" s="4"/>
      <c r="QU34" s="4"/>
      <c r="QV34" s="4"/>
      <c r="QW34" s="4"/>
      <c r="QX34" s="4"/>
      <c r="QY34" s="22"/>
      <c r="QZ34" s="4"/>
      <c r="RA34" s="4"/>
      <c r="RB34" s="22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</row>
    <row r="35" spans="1:5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22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25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22"/>
      <c r="QQ35" s="4"/>
      <c r="QR35" s="4"/>
      <c r="QS35" s="4"/>
      <c r="QT35" s="4"/>
      <c r="QU35" s="4"/>
      <c r="QV35" s="4"/>
      <c r="QW35" s="4"/>
      <c r="QX35" s="4"/>
      <c r="QY35" s="22"/>
      <c r="QZ35" s="4"/>
      <c r="RA35" s="4"/>
      <c r="RB35" s="22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</row>
    <row r="36" spans="1:5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22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25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22"/>
      <c r="QQ36" s="4"/>
      <c r="QR36" s="4"/>
      <c r="QS36" s="4"/>
      <c r="QT36" s="4"/>
      <c r="QU36" s="4"/>
      <c r="QV36" s="4"/>
      <c r="QW36" s="4"/>
      <c r="QX36" s="4"/>
      <c r="QY36" s="22"/>
      <c r="QZ36" s="4"/>
      <c r="RA36" s="4"/>
      <c r="RB36" s="22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</row>
    <row r="37" spans="1:5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22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25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22"/>
      <c r="QQ37" s="4"/>
      <c r="QR37" s="4"/>
      <c r="QS37" s="4"/>
      <c r="QT37" s="4"/>
      <c r="QU37" s="4"/>
      <c r="QV37" s="4"/>
      <c r="QW37" s="4"/>
      <c r="QX37" s="4"/>
      <c r="QY37" s="22"/>
      <c r="QZ37" s="4"/>
      <c r="RA37" s="4"/>
      <c r="RB37" s="22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</row>
    <row r="38" spans="1:5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22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25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22"/>
      <c r="QQ38" s="4"/>
      <c r="QR38" s="4"/>
      <c r="QS38" s="4"/>
      <c r="QT38" s="4"/>
      <c r="QU38" s="4"/>
      <c r="QV38" s="4"/>
      <c r="QW38" s="4"/>
      <c r="QX38" s="4"/>
      <c r="QY38" s="22"/>
      <c r="QZ38" s="4"/>
      <c r="RA38" s="4"/>
      <c r="RB38" s="22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</row>
    <row r="39" spans="1:527" x14ac:dyDescent="0.3">
      <c r="A39" s="82" t="s">
        <v>322</v>
      </c>
      <c r="B39" s="83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TG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</row>
    <row r="40" spans="1:527" ht="37.5" customHeight="1" x14ac:dyDescent="0.3">
      <c r="A40" s="84" t="s">
        <v>3151</v>
      </c>
      <c r="B40" s="85"/>
      <c r="C40" s="11">
        <f>C39/25%</f>
        <v>0</v>
      </c>
      <c r="D40" s="11">
        <f t="shared" ref="D40:BF40" si="9">D39/25%</f>
        <v>0</v>
      </c>
      <c r="E40" s="11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1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11">
        <f t="shared" si="9"/>
        <v>0</v>
      </c>
      <c r="V40" s="11">
        <f t="shared" si="9"/>
        <v>0</v>
      </c>
      <c r="W40" s="11">
        <f t="shared" si="9"/>
        <v>0</v>
      </c>
      <c r="X40" s="11">
        <f t="shared" si="9"/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ref="BG40:DR40" si="10">BG39/25%</f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si="10"/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ref="DS40:GD40" si="11">DS39/25%</f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  <c r="FL40" s="11">
        <f t="shared" si="11"/>
        <v>0</v>
      </c>
      <c r="FM40" s="11">
        <f t="shared" si="11"/>
        <v>0</v>
      </c>
      <c r="FN40" s="11">
        <f t="shared" si="11"/>
        <v>0</v>
      </c>
      <c r="FO40" s="11">
        <f t="shared" si="11"/>
        <v>0</v>
      </c>
      <c r="FP40" s="11">
        <f t="shared" si="11"/>
        <v>0</v>
      </c>
      <c r="FQ40" s="11">
        <f t="shared" si="11"/>
        <v>0</v>
      </c>
      <c r="FR40" s="11">
        <f t="shared" si="11"/>
        <v>0</v>
      </c>
      <c r="FS40" s="11">
        <f t="shared" si="11"/>
        <v>0</v>
      </c>
      <c r="FT40" s="11">
        <f t="shared" si="11"/>
        <v>0</v>
      </c>
      <c r="FU40" s="11">
        <f t="shared" si="11"/>
        <v>0</v>
      </c>
      <c r="FV40" s="11">
        <f t="shared" si="11"/>
        <v>0</v>
      </c>
      <c r="FW40" s="11">
        <f t="shared" si="11"/>
        <v>0</v>
      </c>
      <c r="FX40" s="11">
        <f t="shared" si="11"/>
        <v>0</v>
      </c>
      <c r="FY40" s="11">
        <f t="shared" si="11"/>
        <v>0</v>
      </c>
      <c r="FZ40" s="11">
        <f t="shared" si="11"/>
        <v>0</v>
      </c>
      <c r="GA40" s="11">
        <f t="shared" si="11"/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ref="GE40:IP40" si="12">GE39/25%</f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si="12"/>
        <v>0</v>
      </c>
      <c r="GO40" s="11">
        <f t="shared" si="12"/>
        <v>0</v>
      </c>
      <c r="GP40" s="11">
        <f t="shared" si="12"/>
        <v>0</v>
      </c>
      <c r="GQ40" s="11">
        <f t="shared" si="12"/>
        <v>0</v>
      </c>
      <c r="GR40" s="11">
        <f t="shared" si="12"/>
        <v>0</v>
      </c>
      <c r="GS40" s="11">
        <f t="shared" si="12"/>
        <v>0</v>
      </c>
      <c r="GT40" s="11">
        <f t="shared" si="12"/>
        <v>0</v>
      </c>
      <c r="GU40" s="11">
        <f t="shared" si="12"/>
        <v>0</v>
      </c>
      <c r="GV40" s="11">
        <f t="shared" si="12"/>
        <v>0</v>
      </c>
      <c r="GW40" s="11">
        <f t="shared" si="12"/>
        <v>0</v>
      </c>
      <c r="GX40" s="11">
        <f t="shared" si="12"/>
        <v>0</v>
      </c>
      <c r="GY40" s="11">
        <f t="shared" si="12"/>
        <v>0</v>
      </c>
      <c r="GZ40" s="11">
        <f t="shared" si="12"/>
        <v>0</v>
      </c>
      <c r="HA40" s="11">
        <f t="shared" si="12"/>
        <v>0</v>
      </c>
      <c r="HB40" s="11">
        <f t="shared" si="12"/>
        <v>0</v>
      </c>
      <c r="HC40" s="11">
        <f t="shared" si="12"/>
        <v>0</v>
      </c>
      <c r="HD40" s="11">
        <f t="shared" si="12"/>
        <v>0</v>
      </c>
      <c r="HE40" s="11">
        <f t="shared" si="12"/>
        <v>0</v>
      </c>
      <c r="HF40" s="11">
        <f t="shared" si="12"/>
        <v>0</v>
      </c>
      <c r="HG40" s="11">
        <f t="shared" si="12"/>
        <v>0</v>
      </c>
      <c r="HH40" s="11">
        <f t="shared" si="12"/>
        <v>0</v>
      </c>
      <c r="HI40" s="11">
        <f t="shared" si="12"/>
        <v>0</v>
      </c>
      <c r="HJ40" s="11">
        <f t="shared" si="12"/>
        <v>0</v>
      </c>
      <c r="HK40" s="11">
        <f t="shared" si="12"/>
        <v>0</v>
      </c>
      <c r="HL40" s="11">
        <f t="shared" si="12"/>
        <v>0</v>
      </c>
      <c r="HM40" s="11">
        <f t="shared" si="12"/>
        <v>0</v>
      </c>
      <c r="HN40" s="11">
        <f t="shared" si="12"/>
        <v>0</v>
      </c>
      <c r="HO40" s="11">
        <f t="shared" si="12"/>
        <v>0</v>
      </c>
      <c r="HP40" s="11">
        <f t="shared" si="12"/>
        <v>0</v>
      </c>
      <c r="HQ40" s="11">
        <f t="shared" si="12"/>
        <v>0</v>
      </c>
      <c r="HR40" s="11">
        <f t="shared" si="12"/>
        <v>0</v>
      </c>
      <c r="HS40" s="11">
        <f t="shared" si="12"/>
        <v>0</v>
      </c>
      <c r="HT40" s="11">
        <f t="shared" si="12"/>
        <v>0</v>
      </c>
      <c r="HU40" s="11">
        <f t="shared" si="12"/>
        <v>0</v>
      </c>
      <c r="HV40" s="11">
        <f t="shared" si="12"/>
        <v>0</v>
      </c>
      <c r="HW40" s="11">
        <f t="shared" si="12"/>
        <v>0</v>
      </c>
      <c r="HX40" s="11">
        <f t="shared" si="12"/>
        <v>0</v>
      </c>
      <c r="HY40" s="11">
        <f t="shared" si="12"/>
        <v>0</v>
      </c>
      <c r="HZ40" s="11">
        <f t="shared" si="12"/>
        <v>0</v>
      </c>
      <c r="IA40" s="11">
        <f t="shared" si="12"/>
        <v>0</v>
      </c>
      <c r="IB40" s="11">
        <f t="shared" si="12"/>
        <v>0</v>
      </c>
      <c r="IC40" s="11">
        <f t="shared" si="12"/>
        <v>0</v>
      </c>
      <c r="ID40" s="11">
        <f t="shared" si="12"/>
        <v>0</v>
      </c>
      <c r="IE40" s="11">
        <f t="shared" si="12"/>
        <v>0</v>
      </c>
      <c r="IF40" s="11">
        <f t="shared" si="12"/>
        <v>0</v>
      </c>
      <c r="IG40" s="11">
        <f t="shared" si="12"/>
        <v>0</v>
      </c>
      <c r="IH40" s="11">
        <f t="shared" si="12"/>
        <v>0</v>
      </c>
      <c r="II40" s="11">
        <f t="shared" si="12"/>
        <v>0</v>
      </c>
      <c r="IJ40" s="11">
        <f t="shared" si="12"/>
        <v>0</v>
      </c>
      <c r="IK40" s="11">
        <f t="shared" si="12"/>
        <v>0</v>
      </c>
      <c r="IL40" s="11">
        <f t="shared" si="12"/>
        <v>0</v>
      </c>
      <c r="IM40" s="11">
        <f t="shared" si="12"/>
        <v>0</v>
      </c>
      <c r="IN40" s="11">
        <f t="shared" si="12"/>
        <v>0</v>
      </c>
      <c r="IO40" s="11">
        <f t="shared" si="12"/>
        <v>0</v>
      </c>
      <c r="IP40" s="11">
        <f t="shared" si="12"/>
        <v>0</v>
      </c>
      <c r="IQ40" s="11">
        <f t="shared" ref="IQ40:LB40" si="13">IQ39/25%</f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si="13"/>
        <v>0</v>
      </c>
      <c r="JA40" s="11">
        <f t="shared" si="13"/>
        <v>0</v>
      </c>
      <c r="JB40" s="11">
        <f t="shared" si="13"/>
        <v>0</v>
      </c>
      <c r="JC40" s="11">
        <f t="shared" si="13"/>
        <v>0</v>
      </c>
      <c r="JD40" s="11">
        <f t="shared" si="13"/>
        <v>0</v>
      </c>
      <c r="JE40" s="11">
        <f t="shared" si="13"/>
        <v>0</v>
      </c>
      <c r="JF40" s="11">
        <f t="shared" si="13"/>
        <v>0</v>
      </c>
      <c r="JG40" s="11">
        <f t="shared" si="13"/>
        <v>0</v>
      </c>
      <c r="JH40" s="11">
        <f t="shared" si="13"/>
        <v>0</v>
      </c>
      <c r="JI40" s="11">
        <f t="shared" si="13"/>
        <v>0</v>
      </c>
      <c r="JJ40" s="11">
        <f t="shared" si="13"/>
        <v>0</v>
      </c>
      <c r="JK40" s="11">
        <f t="shared" si="13"/>
        <v>0</v>
      </c>
      <c r="JL40" s="11">
        <f t="shared" si="13"/>
        <v>0</v>
      </c>
      <c r="JM40" s="11">
        <f t="shared" si="13"/>
        <v>0</v>
      </c>
      <c r="JN40" s="11">
        <f t="shared" si="13"/>
        <v>0</v>
      </c>
      <c r="JO40" s="11">
        <f t="shared" si="13"/>
        <v>0</v>
      </c>
      <c r="JP40" s="11">
        <f t="shared" si="13"/>
        <v>0</v>
      </c>
      <c r="JQ40" s="11">
        <f t="shared" si="13"/>
        <v>0</v>
      </c>
      <c r="JR40" s="11">
        <f t="shared" si="13"/>
        <v>0</v>
      </c>
      <c r="JS40" s="11">
        <f t="shared" si="13"/>
        <v>0</v>
      </c>
      <c r="JT40" s="11">
        <f t="shared" si="13"/>
        <v>0</v>
      </c>
      <c r="JU40" s="11">
        <f t="shared" si="13"/>
        <v>0</v>
      </c>
      <c r="JV40" s="11">
        <f t="shared" si="13"/>
        <v>0</v>
      </c>
      <c r="JW40" s="11">
        <f t="shared" si="13"/>
        <v>0</v>
      </c>
      <c r="JX40" s="11">
        <f t="shared" si="13"/>
        <v>0</v>
      </c>
      <c r="JY40" s="11">
        <f t="shared" si="13"/>
        <v>0</v>
      </c>
      <c r="JZ40" s="11">
        <f t="shared" si="13"/>
        <v>0</v>
      </c>
      <c r="KA40" s="11">
        <f t="shared" si="13"/>
        <v>0</v>
      </c>
      <c r="KB40" s="11">
        <f t="shared" si="13"/>
        <v>0</v>
      </c>
      <c r="KC40" s="11">
        <f t="shared" si="13"/>
        <v>0</v>
      </c>
      <c r="KD40" s="11">
        <f t="shared" si="13"/>
        <v>0</v>
      </c>
      <c r="KE40" s="11">
        <f t="shared" si="13"/>
        <v>0</v>
      </c>
      <c r="KF40" s="11">
        <f t="shared" si="13"/>
        <v>0</v>
      </c>
      <c r="KG40" s="11">
        <f t="shared" si="13"/>
        <v>0</v>
      </c>
      <c r="KH40" s="11">
        <f t="shared" si="13"/>
        <v>0</v>
      </c>
      <c r="KI40" s="11">
        <f t="shared" si="13"/>
        <v>0</v>
      </c>
      <c r="KJ40" s="11">
        <f t="shared" si="13"/>
        <v>0</v>
      </c>
      <c r="KK40" s="11">
        <f t="shared" si="13"/>
        <v>0</v>
      </c>
      <c r="KL40" s="11">
        <f t="shared" si="13"/>
        <v>0</v>
      </c>
      <c r="KM40" s="11">
        <f t="shared" si="13"/>
        <v>0</v>
      </c>
      <c r="KN40" s="11">
        <f t="shared" si="13"/>
        <v>0</v>
      </c>
      <c r="KO40" s="11">
        <f t="shared" si="13"/>
        <v>0</v>
      </c>
      <c r="KP40" s="11">
        <f t="shared" si="13"/>
        <v>0</v>
      </c>
      <c r="KQ40" s="11">
        <f t="shared" si="13"/>
        <v>0</v>
      </c>
      <c r="KR40" s="11">
        <f t="shared" si="13"/>
        <v>0</v>
      </c>
      <c r="KS40" s="11">
        <f t="shared" si="13"/>
        <v>0</v>
      </c>
      <c r="KT40" s="11">
        <f t="shared" si="13"/>
        <v>0</v>
      </c>
      <c r="KU40" s="11">
        <f t="shared" si="13"/>
        <v>0</v>
      </c>
      <c r="KV40" s="11">
        <f t="shared" si="13"/>
        <v>0</v>
      </c>
      <c r="KW40" s="11">
        <f t="shared" si="13"/>
        <v>0</v>
      </c>
      <c r="KX40" s="11">
        <f t="shared" si="13"/>
        <v>0</v>
      </c>
      <c r="KY40" s="11">
        <f t="shared" si="13"/>
        <v>0</v>
      </c>
      <c r="KZ40" s="11">
        <f t="shared" si="13"/>
        <v>0</v>
      </c>
      <c r="LA40" s="11">
        <f t="shared" si="13"/>
        <v>0</v>
      </c>
      <c r="LB40" s="11">
        <f t="shared" si="13"/>
        <v>0</v>
      </c>
      <c r="LC40" s="11">
        <f t="shared" ref="LC40:NN40" si="14">LC39/25%</f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si="14"/>
        <v>0</v>
      </c>
      <c r="LM40" s="11">
        <f t="shared" si="14"/>
        <v>0</v>
      </c>
      <c r="LN40" s="11">
        <f t="shared" si="14"/>
        <v>0</v>
      </c>
      <c r="LO40" s="11">
        <f t="shared" si="14"/>
        <v>0</v>
      </c>
      <c r="LP40" s="11">
        <f t="shared" si="14"/>
        <v>0</v>
      </c>
      <c r="LQ40" s="11">
        <f t="shared" si="14"/>
        <v>0</v>
      </c>
      <c r="LR40" s="11">
        <f t="shared" si="14"/>
        <v>0</v>
      </c>
      <c r="LS40" s="11">
        <f t="shared" si="14"/>
        <v>0</v>
      </c>
      <c r="LT40" s="11">
        <f t="shared" si="14"/>
        <v>0</v>
      </c>
      <c r="LU40" s="11">
        <f t="shared" si="14"/>
        <v>0</v>
      </c>
      <c r="LV40" s="11">
        <f t="shared" si="14"/>
        <v>0</v>
      </c>
      <c r="LW40" s="11">
        <f t="shared" si="14"/>
        <v>0</v>
      </c>
      <c r="LX40" s="11">
        <f t="shared" si="14"/>
        <v>0</v>
      </c>
      <c r="LY40" s="11">
        <f t="shared" si="14"/>
        <v>0</v>
      </c>
      <c r="LZ40" s="11">
        <f t="shared" si="14"/>
        <v>0</v>
      </c>
      <c r="MA40" s="11">
        <f t="shared" si="14"/>
        <v>0</v>
      </c>
      <c r="MB40" s="11">
        <f t="shared" si="14"/>
        <v>0</v>
      </c>
      <c r="MC40" s="11">
        <f t="shared" si="14"/>
        <v>0</v>
      </c>
      <c r="MD40" s="11">
        <f t="shared" si="14"/>
        <v>0</v>
      </c>
      <c r="ME40" s="11">
        <f t="shared" si="14"/>
        <v>0</v>
      </c>
      <c r="MF40" s="11">
        <f t="shared" si="14"/>
        <v>0</v>
      </c>
      <c r="MG40" s="11">
        <f t="shared" si="14"/>
        <v>0</v>
      </c>
      <c r="MH40" s="11">
        <f t="shared" si="14"/>
        <v>0</v>
      </c>
      <c r="MI40" s="11">
        <f t="shared" si="14"/>
        <v>0</v>
      </c>
      <c r="MJ40" s="11">
        <f t="shared" si="14"/>
        <v>0</v>
      </c>
      <c r="MK40" s="11">
        <f t="shared" si="14"/>
        <v>0</v>
      </c>
      <c r="ML40" s="11">
        <f t="shared" si="14"/>
        <v>0</v>
      </c>
      <c r="MM40" s="11">
        <f t="shared" si="14"/>
        <v>0</v>
      </c>
      <c r="MN40" s="11">
        <f t="shared" si="14"/>
        <v>0</v>
      </c>
      <c r="MO40" s="11">
        <f t="shared" si="14"/>
        <v>0</v>
      </c>
      <c r="MP40" s="11">
        <f t="shared" si="14"/>
        <v>0</v>
      </c>
      <c r="MQ40" s="11">
        <f t="shared" si="14"/>
        <v>0</v>
      </c>
      <c r="MR40" s="11">
        <f t="shared" si="14"/>
        <v>0</v>
      </c>
      <c r="MS40" s="11">
        <f t="shared" si="14"/>
        <v>0</v>
      </c>
      <c r="MT40" s="11">
        <f t="shared" si="14"/>
        <v>0</v>
      </c>
      <c r="MU40" s="11">
        <f t="shared" si="14"/>
        <v>0</v>
      </c>
      <c r="MV40" s="11">
        <f t="shared" si="14"/>
        <v>0</v>
      </c>
      <c r="MW40" s="11">
        <f t="shared" si="14"/>
        <v>0</v>
      </c>
      <c r="MX40" s="11">
        <f t="shared" si="14"/>
        <v>0</v>
      </c>
      <c r="MY40" s="11">
        <f t="shared" si="14"/>
        <v>0</v>
      </c>
      <c r="MZ40" s="11">
        <f t="shared" si="14"/>
        <v>0</v>
      </c>
      <c r="NA40" s="11">
        <f t="shared" si="14"/>
        <v>0</v>
      </c>
      <c r="NB40" s="11">
        <f t="shared" si="14"/>
        <v>0</v>
      </c>
      <c r="NC40" s="11">
        <f t="shared" si="14"/>
        <v>0</v>
      </c>
      <c r="ND40" s="11">
        <f t="shared" si="14"/>
        <v>0</v>
      </c>
      <c r="NE40" s="11">
        <f t="shared" si="14"/>
        <v>0</v>
      </c>
      <c r="NF40" s="11">
        <f t="shared" si="14"/>
        <v>0</v>
      </c>
      <c r="NG40" s="11">
        <f t="shared" si="14"/>
        <v>0</v>
      </c>
      <c r="NH40" s="11">
        <f t="shared" si="14"/>
        <v>0</v>
      </c>
      <c r="NI40" s="11">
        <f t="shared" si="14"/>
        <v>0</v>
      </c>
      <c r="NJ40" s="11">
        <f t="shared" si="14"/>
        <v>0</v>
      </c>
      <c r="NK40" s="11">
        <f t="shared" si="14"/>
        <v>0</v>
      </c>
      <c r="NL40" s="11">
        <f t="shared" si="14"/>
        <v>0</v>
      </c>
      <c r="NM40" s="11">
        <f t="shared" si="14"/>
        <v>0</v>
      </c>
      <c r="NN40" s="11">
        <f t="shared" si="14"/>
        <v>0</v>
      </c>
      <c r="NO40" s="11">
        <f t="shared" ref="NO40:PZ40" si="15">NO39/25%</f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si="15"/>
        <v>0</v>
      </c>
      <c r="NY40" s="11">
        <f t="shared" si="15"/>
        <v>0</v>
      </c>
      <c r="NZ40" s="11">
        <f t="shared" si="15"/>
        <v>0</v>
      </c>
      <c r="OA40" s="11">
        <f t="shared" si="15"/>
        <v>0</v>
      </c>
      <c r="OB40" s="11">
        <f t="shared" si="15"/>
        <v>0</v>
      </c>
      <c r="OC40" s="11">
        <f t="shared" si="15"/>
        <v>0</v>
      </c>
      <c r="OD40" s="11">
        <f t="shared" si="15"/>
        <v>0</v>
      </c>
      <c r="OE40" s="11">
        <f t="shared" si="15"/>
        <v>0</v>
      </c>
      <c r="OF40" s="11">
        <f t="shared" si="15"/>
        <v>0</v>
      </c>
      <c r="OG40" s="11">
        <f t="shared" si="15"/>
        <v>0</v>
      </c>
      <c r="OH40" s="11">
        <f t="shared" si="15"/>
        <v>0</v>
      </c>
      <c r="OI40" s="11">
        <f t="shared" si="15"/>
        <v>0</v>
      </c>
      <c r="OJ40" s="11">
        <f t="shared" si="15"/>
        <v>0</v>
      </c>
      <c r="OK40" s="11">
        <f t="shared" si="15"/>
        <v>0</v>
      </c>
      <c r="OL40" s="11">
        <f t="shared" si="15"/>
        <v>0</v>
      </c>
      <c r="OM40" s="11">
        <f t="shared" si="15"/>
        <v>0</v>
      </c>
      <c r="ON40" s="11">
        <f t="shared" si="15"/>
        <v>0</v>
      </c>
      <c r="OO40" s="11">
        <f t="shared" si="15"/>
        <v>0</v>
      </c>
      <c r="OP40" s="11">
        <f t="shared" si="15"/>
        <v>0</v>
      </c>
      <c r="OQ40" s="11">
        <f t="shared" si="15"/>
        <v>0</v>
      </c>
      <c r="OR40" s="11">
        <f t="shared" si="15"/>
        <v>0</v>
      </c>
      <c r="OS40" s="11">
        <f t="shared" si="15"/>
        <v>0</v>
      </c>
      <c r="OT40" s="11">
        <f t="shared" si="15"/>
        <v>0</v>
      </c>
      <c r="OU40" s="11">
        <f t="shared" si="15"/>
        <v>0</v>
      </c>
      <c r="OV40" s="11">
        <f t="shared" si="15"/>
        <v>0</v>
      </c>
      <c r="OW40" s="11">
        <f t="shared" si="15"/>
        <v>0</v>
      </c>
      <c r="OX40" s="11">
        <f t="shared" si="15"/>
        <v>0</v>
      </c>
      <c r="OY40" s="11">
        <f t="shared" si="15"/>
        <v>0</v>
      </c>
      <c r="OZ40" s="11">
        <f t="shared" si="15"/>
        <v>0</v>
      </c>
      <c r="PA40" s="11">
        <f t="shared" si="15"/>
        <v>0</v>
      </c>
      <c r="PB40" s="11">
        <f t="shared" si="15"/>
        <v>0</v>
      </c>
      <c r="PC40" s="11">
        <f t="shared" si="15"/>
        <v>0</v>
      </c>
      <c r="PD40" s="11">
        <f t="shared" si="15"/>
        <v>0</v>
      </c>
      <c r="PE40" s="11">
        <f t="shared" si="15"/>
        <v>0</v>
      </c>
      <c r="PF40" s="11">
        <f t="shared" si="15"/>
        <v>0</v>
      </c>
      <c r="PG40" s="11">
        <f t="shared" si="15"/>
        <v>0</v>
      </c>
      <c r="PH40" s="11">
        <f t="shared" si="15"/>
        <v>0</v>
      </c>
      <c r="PI40" s="11">
        <f t="shared" si="15"/>
        <v>0</v>
      </c>
      <c r="PJ40" s="11">
        <f t="shared" si="15"/>
        <v>0</v>
      </c>
      <c r="PK40" s="11">
        <f t="shared" si="15"/>
        <v>0</v>
      </c>
      <c r="PL40" s="11">
        <f t="shared" si="15"/>
        <v>0</v>
      </c>
      <c r="PM40" s="11">
        <f t="shared" si="15"/>
        <v>0</v>
      </c>
      <c r="PN40" s="11">
        <f t="shared" si="15"/>
        <v>0</v>
      </c>
      <c r="PO40" s="11">
        <f t="shared" si="15"/>
        <v>0</v>
      </c>
      <c r="PP40" s="11">
        <f t="shared" si="15"/>
        <v>0</v>
      </c>
      <c r="PQ40" s="11">
        <f t="shared" si="15"/>
        <v>0</v>
      </c>
      <c r="PR40" s="11">
        <f t="shared" si="15"/>
        <v>0</v>
      </c>
      <c r="PS40" s="11">
        <f t="shared" si="15"/>
        <v>0</v>
      </c>
      <c r="PT40" s="11">
        <f t="shared" si="15"/>
        <v>0</v>
      </c>
      <c r="PU40" s="11">
        <f t="shared" si="15"/>
        <v>0</v>
      </c>
      <c r="PV40" s="11">
        <f t="shared" si="15"/>
        <v>0</v>
      </c>
      <c r="PW40" s="11">
        <f t="shared" si="15"/>
        <v>0</v>
      </c>
      <c r="PX40" s="11">
        <f t="shared" si="15"/>
        <v>0</v>
      </c>
      <c r="PY40" s="11">
        <f t="shared" si="15"/>
        <v>0</v>
      </c>
      <c r="PZ40" s="11">
        <f t="shared" si="15"/>
        <v>0</v>
      </c>
      <c r="QA40" s="11">
        <f t="shared" ref="QA40:SL40" si="16">QA39/25%</f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si="16"/>
        <v>0</v>
      </c>
      <c r="QK40" s="11">
        <f t="shared" si="16"/>
        <v>0</v>
      </c>
      <c r="QL40" s="11">
        <f t="shared" si="16"/>
        <v>0</v>
      </c>
      <c r="QM40" s="11">
        <f t="shared" si="16"/>
        <v>0</v>
      </c>
      <c r="QN40" s="11">
        <f t="shared" si="16"/>
        <v>0</v>
      </c>
      <c r="QO40" s="11">
        <f t="shared" si="16"/>
        <v>0</v>
      </c>
      <c r="QP40" s="11">
        <f t="shared" si="16"/>
        <v>0</v>
      </c>
      <c r="QQ40" s="11">
        <f t="shared" si="16"/>
        <v>0</v>
      </c>
      <c r="QR40" s="11">
        <f t="shared" si="16"/>
        <v>0</v>
      </c>
      <c r="QS40" s="11">
        <f t="shared" si="16"/>
        <v>0</v>
      </c>
      <c r="QT40" s="11">
        <f t="shared" si="16"/>
        <v>0</v>
      </c>
      <c r="QU40" s="11">
        <f t="shared" si="16"/>
        <v>0</v>
      </c>
      <c r="QV40" s="11">
        <f t="shared" si="16"/>
        <v>0</v>
      </c>
      <c r="QW40" s="11">
        <f t="shared" si="16"/>
        <v>0</v>
      </c>
      <c r="QX40" s="11">
        <f t="shared" si="16"/>
        <v>0</v>
      </c>
      <c r="QY40" s="11">
        <f t="shared" si="16"/>
        <v>0</v>
      </c>
      <c r="QZ40" s="11">
        <f t="shared" si="16"/>
        <v>0</v>
      </c>
      <c r="RA40" s="11">
        <f t="shared" si="16"/>
        <v>0</v>
      </c>
      <c r="RB40" s="11">
        <f t="shared" si="16"/>
        <v>0</v>
      </c>
      <c r="RC40" s="11">
        <f t="shared" si="16"/>
        <v>0</v>
      </c>
      <c r="RD40" s="11">
        <f t="shared" si="16"/>
        <v>0</v>
      </c>
      <c r="RE40" s="11">
        <f t="shared" si="16"/>
        <v>0</v>
      </c>
      <c r="RF40" s="11">
        <f t="shared" si="16"/>
        <v>0</v>
      </c>
      <c r="RG40" s="11">
        <f t="shared" si="16"/>
        <v>0</v>
      </c>
      <c r="RH40" s="11">
        <f t="shared" si="16"/>
        <v>0</v>
      </c>
      <c r="RI40" s="11">
        <f t="shared" si="16"/>
        <v>0</v>
      </c>
      <c r="RJ40" s="11">
        <f t="shared" si="16"/>
        <v>0</v>
      </c>
      <c r="RK40" s="11">
        <f t="shared" si="16"/>
        <v>0</v>
      </c>
      <c r="RL40" s="11">
        <f t="shared" si="16"/>
        <v>0</v>
      </c>
      <c r="RM40" s="11">
        <f t="shared" si="16"/>
        <v>0</v>
      </c>
      <c r="RN40" s="11">
        <f t="shared" si="16"/>
        <v>0</v>
      </c>
      <c r="RO40" s="11">
        <f t="shared" si="16"/>
        <v>0</v>
      </c>
      <c r="RP40" s="11">
        <f t="shared" si="16"/>
        <v>0</v>
      </c>
      <c r="RQ40" s="11">
        <f t="shared" si="16"/>
        <v>0</v>
      </c>
      <c r="RR40" s="11">
        <f t="shared" si="16"/>
        <v>0</v>
      </c>
      <c r="RS40" s="11">
        <f t="shared" si="16"/>
        <v>0</v>
      </c>
      <c r="RT40" s="11">
        <f t="shared" si="16"/>
        <v>0</v>
      </c>
      <c r="RU40" s="11">
        <f t="shared" si="16"/>
        <v>0</v>
      </c>
      <c r="RV40" s="11">
        <f t="shared" si="16"/>
        <v>0</v>
      </c>
      <c r="RW40" s="11">
        <f t="shared" si="16"/>
        <v>0</v>
      </c>
      <c r="RX40" s="11">
        <f t="shared" si="16"/>
        <v>0</v>
      </c>
      <c r="RY40" s="11">
        <f t="shared" si="16"/>
        <v>0</v>
      </c>
      <c r="RZ40" s="11">
        <f t="shared" si="16"/>
        <v>0</v>
      </c>
      <c r="SA40" s="11">
        <f t="shared" si="16"/>
        <v>0</v>
      </c>
      <c r="SB40" s="11">
        <f t="shared" si="16"/>
        <v>0</v>
      </c>
      <c r="SC40" s="11">
        <f t="shared" si="16"/>
        <v>0</v>
      </c>
      <c r="SD40" s="11">
        <f t="shared" si="16"/>
        <v>0</v>
      </c>
      <c r="SE40" s="11">
        <f t="shared" si="16"/>
        <v>0</v>
      </c>
      <c r="SF40" s="11">
        <f t="shared" si="16"/>
        <v>0</v>
      </c>
      <c r="SG40" s="11">
        <f t="shared" si="16"/>
        <v>0</v>
      </c>
      <c r="SH40" s="11">
        <f t="shared" si="16"/>
        <v>0</v>
      </c>
      <c r="SI40" s="11">
        <f t="shared" si="16"/>
        <v>0</v>
      </c>
      <c r="SJ40" s="11">
        <f t="shared" si="16"/>
        <v>0</v>
      </c>
      <c r="SK40" s="11">
        <f t="shared" si="16"/>
        <v>0</v>
      </c>
      <c r="SL40" s="11">
        <f t="shared" si="16"/>
        <v>0</v>
      </c>
      <c r="SM40" s="11">
        <f t="shared" ref="SM40:TG40" si="17">SM39/25%</f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si="17"/>
        <v>0</v>
      </c>
      <c r="SW40" s="11">
        <f t="shared" si="17"/>
        <v>0</v>
      </c>
      <c r="SX40" s="11">
        <f t="shared" si="17"/>
        <v>0</v>
      </c>
      <c r="SY40" s="11">
        <f t="shared" si="17"/>
        <v>0</v>
      </c>
      <c r="SZ40" s="11">
        <f t="shared" si="17"/>
        <v>0</v>
      </c>
      <c r="TA40" s="11">
        <f t="shared" si="17"/>
        <v>0</v>
      </c>
      <c r="TB40" s="11">
        <f t="shared" si="17"/>
        <v>0</v>
      </c>
      <c r="TC40" s="11">
        <f t="shared" si="17"/>
        <v>0</v>
      </c>
      <c r="TD40" s="11">
        <f t="shared" si="17"/>
        <v>0</v>
      </c>
      <c r="TE40" s="11">
        <f t="shared" si="17"/>
        <v>0</v>
      </c>
      <c r="TF40" s="11">
        <f t="shared" si="17"/>
        <v>0</v>
      </c>
      <c r="TG40" s="11">
        <f t="shared" si="17"/>
        <v>0</v>
      </c>
    </row>
    <row r="42" spans="1:527" x14ac:dyDescent="0.3">
      <c r="B42" s="12" t="s">
        <v>3121</v>
      </c>
    </row>
    <row r="43" spans="1:527" x14ac:dyDescent="0.3">
      <c r="B43" t="s">
        <v>3122</v>
      </c>
      <c r="C43" t="s">
        <v>3145</v>
      </c>
      <c r="D43">
        <f>(C40+F40+I40+L40+O40+R40+U40+X40+AA40+AD40+AG40+AJ40+AM40+AP40+AS40+AV40+AY40+BB40+BE40+BH40+BK40+BN40)/22</f>
        <v>0</v>
      </c>
    </row>
    <row r="44" spans="1:527" x14ac:dyDescent="0.3">
      <c r="B44" t="s">
        <v>3124</v>
      </c>
      <c r="C44" t="s">
        <v>3145</v>
      </c>
      <c r="D44">
        <f>(D40+G40+J40+M40+P40+S40+V40+Y40+AB40+AE40+AH40+AK40+AN40+AQ40+AT40+AW40+AZ40+BC40+BF40+BI40+BL40+BO40)/22</f>
        <v>0</v>
      </c>
    </row>
    <row r="45" spans="1:527" x14ac:dyDescent="0.3">
      <c r="B45" t="s">
        <v>3125</v>
      </c>
      <c r="C45" t="s">
        <v>3145</v>
      </c>
      <c r="D45">
        <f>(E40+H40+K40+N40+Q40+T40+W40+Z40+AC40+AF40+AI40+AL40+AO40+AR40+AU40+AX40+BA40+BD40+BG40+BJ40+BM40+BP40)/22</f>
        <v>0</v>
      </c>
    </row>
    <row r="47" spans="1:527" x14ac:dyDescent="0.3">
      <c r="B47" t="s">
        <v>3122</v>
      </c>
      <c r="C47" t="s">
        <v>3146</v>
      </c>
      <c r="D47">
        <f>(BQ40+BT40+BW40+BZ40+CC40+CF40+CI40+CL40+CO40+CR40+CU40+CX40+DA40+DD40+DG40+DJ40+DM40+DP40+DS40+DV40+DY40+EB40+EE40+EH40+EK40+EN40+EQ40+ET40+EW40+EZ40+FC40+FF40+FI40+FL40+FO40+FR40+FU40+FX40+GA40+GD40+GG40+GJ40)/42</f>
        <v>0</v>
      </c>
    </row>
    <row r="48" spans="1:527" x14ac:dyDescent="0.3">
      <c r="B48" t="s">
        <v>3124</v>
      </c>
      <c r="C48" t="s">
        <v>3146</v>
      </c>
      <c r="D48">
        <f>(BR40+BU40+BX40+CA40+CD40+CG40+CJ40+CM40+CP40+CS40+CV40+CY40+DB40+DE40+DH40+DK40+DN40+DQ40+DT40+DW40+DZ40+EC40+EF40+EI40+EL40+EO40+ER40+EU40+EX40+FA40+FD40+FG40+FJ40+FM40+FP40+FS40+FV40+FY40+GB40+GE40+GH40+GK40)/42</f>
        <v>0</v>
      </c>
    </row>
    <row r="49" spans="2:4" x14ac:dyDescent="0.3">
      <c r="B49" t="s">
        <v>3125</v>
      </c>
      <c r="C49" t="s">
        <v>3146</v>
      </c>
      <c r="D49">
        <f>(BS40+BV40+BY40+CB40+CE40+CH40+CK40+CN40+CQ40+CT40+CW40+CZ40+DC40+DF40+DI40+DL40+DO40+DR40+DU40+DX40+EA40+ED40+EG40+EJ40+EM40+EP40+ES40+EV40+EY40+FB40+FE40+FH40+FK40+FN40+FQ40+FT40+FW40+FZ40+GC40+GF40+GI40+GL40)/42</f>
        <v>0</v>
      </c>
    </row>
    <row r="51" spans="2:4" x14ac:dyDescent="0.3">
      <c r="B51" t="s">
        <v>3122</v>
      </c>
      <c r="C51" t="s">
        <v>3147</v>
      </c>
      <c r="D51" s="45">
        <f>(GM40+GP40+GS40+GV40+GY40+HB40+HE40+HH40+HK40+HN40+HQ40+HT40+HW40)/13</f>
        <v>0</v>
      </c>
    </row>
    <row r="52" spans="2:4" x14ac:dyDescent="0.3">
      <c r="B52" t="s">
        <v>3124</v>
      </c>
      <c r="C52" t="s">
        <v>3147</v>
      </c>
      <c r="D52">
        <f>(GN40+GQ40+GT40+GW40+GZ40+HC40+HF40+HI40+HL40+HO40+HR40+HU40+HX40)/13</f>
        <v>0</v>
      </c>
    </row>
    <row r="53" spans="2:4" x14ac:dyDescent="0.3">
      <c r="B53" t="s">
        <v>3125</v>
      </c>
      <c r="C53" t="s">
        <v>3147</v>
      </c>
      <c r="D53">
        <f>(GO40+GR40+GU40+GX40+HA40+HD40+HG40+HJ40+HM40+HP40+HS40+HV40+HY40)/13</f>
        <v>0</v>
      </c>
    </row>
    <row r="55" spans="2:4" x14ac:dyDescent="0.3">
      <c r="B55" t="s">
        <v>3122</v>
      </c>
      <c r="C55" t="s">
        <v>3148</v>
      </c>
      <c r="D55">
        <f>(HZ40+IC40+IF40+II40+IL40+IO40+IR40+IU40+IX40+JA40+JD40+JG40+JJ40+JM40+JP40+JS40+JV40+JY40+KB40+KE40+KH40+KK40+KN40+KQ40+KT40+KW40+KZ40+LC40+LF40+LI40+LL40+LO40+LR40+LU40+LX40+MA40+MD40+MG40+MJ40+MM40+MP40+MS40+MV40+MY40+NB40+NE40+NH40+NK40+NN40+NQ40+NT40+NW40+NZ40+OC40+OF40+OI40+OL40+OP40)/58</f>
        <v>0</v>
      </c>
    </row>
    <row r="56" spans="2:4" x14ac:dyDescent="0.3">
      <c r="B56" t="s">
        <v>3124</v>
      </c>
      <c r="C56" t="s">
        <v>3148</v>
      </c>
      <c r="D56">
        <f>(IA40+ID40+IG40+IJ40+IM40+IP40+IS40+IV40+IY40+JB40+JE40+JH40+JK40+JN40+JQ40+JT40+JW40+JZ40+KC40+KF40+KI40+KL40+KO40+KR40+KU40+KX40+LA40+LD40+LG40+LJ40+LM40+LP40+LS40+LV40+LY40+MB40+ME40+MH40+MK40+MN40+MQ40+MT40+MW40+MZ40+NC40+NF40+NI40+NL40+NO40+NR40+NU40+NX40+OA40+OD40+OG40+OJ40+OM40+OP40)/58</f>
        <v>0</v>
      </c>
    </row>
    <row r="57" spans="2:4" x14ac:dyDescent="0.3">
      <c r="B57" t="s">
        <v>3125</v>
      </c>
      <c r="C57" t="s">
        <v>3148</v>
      </c>
      <c r="D57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0</v>
      </c>
    </row>
    <row r="59" spans="2:4" x14ac:dyDescent="0.3">
      <c r="B59" t="s">
        <v>3122</v>
      </c>
      <c r="C59" t="s">
        <v>3149</v>
      </c>
      <c r="D59" s="45">
        <f>(OR40+OU40+OX40+PA40+PD40+PG40+PJ40+PM40+PP40+PS40+PV40+PY40+QB40+QE40+QH40+QK40+QN40+QQ40+QT40+QW40+QZ40+RC40+RF40+RI40+RL40+RO40+RR40+RU40+RX40+SA40+SD40+SG40+SJ40+SM40+SP40+SS40+SV40+SY40+TB40+TE40)/40</f>
        <v>0</v>
      </c>
    </row>
    <row r="60" spans="2:4" x14ac:dyDescent="0.3">
      <c r="B60" t="s">
        <v>3124</v>
      </c>
      <c r="C60" t="s">
        <v>3149</v>
      </c>
      <c r="D60">
        <f>(OS40+OV40+OY40+PB40+PE40+PH40+PK40+PN40+PQ40+PT40+PW40+PZ40+QC40+QF40+QI40+QL40+QO40+QR40+QU40+QX40+RA40+RD40+RG40+RJ40+RM40+RP40+RS40+RV40+RY40+SB40+SE40+SH40+SK40+SN40+SQ40+ST40+SW40+SZ40+TC40+TF40)/40</f>
        <v>0</v>
      </c>
    </row>
    <row r="61" spans="2:4" x14ac:dyDescent="0.3">
      <c r="B61" t="s">
        <v>3125</v>
      </c>
      <c r="C61" t="s">
        <v>3149</v>
      </c>
      <c r="D61">
        <f>(OT40+OW40+OZ40+PC40+PF40+PI40+PL40+PO40+PR40+PU40+PX40+QA40+QD40+QG40+QJ40+QM40+QP40+QS40+QV40+QY40+RB40+RE40+RH40+RK40+RN40+RQ40+RT40+RW40+RZ40+SC40+SF40+SI40+SL40+SO40+SR40+SU40+SX40+TA40+TD40+TG40)/40</f>
        <v>0</v>
      </c>
    </row>
  </sheetData>
  <mergeCells count="376"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A39:B39"/>
    <mergeCell ref="A40:B40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A52"/>
  <sheetViews>
    <sheetView tabSelected="1" topLeftCell="A12" zoomScale="80" zoomScaleNormal="80" workbookViewId="0">
      <selection activeCell="Y15" sqref="Y15"/>
    </sheetView>
  </sheetViews>
  <sheetFormatPr defaultRowHeight="14.4" x14ac:dyDescent="0.3"/>
  <cols>
    <col min="2" max="2" width="25.88671875" customWidth="1"/>
    <col min="5" max="5" width="9" customWidth="1"/>
  </cols>
  <sheetData>
    <row r="1" spans="1:625" ht="15.6" x14ac:dyDescent="0.3">
      <c r="A1" s="6" t="s">
        <v>60</v>
      </c>
      <c r="B1" s="15" t="s">
        <v>1217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5" ht="15.6" x14ac:dyDescent="0.3">
      <c r="A2" s="8" t="s">
        <v>3159</v>
      </c>
      <c r="B2" s="7"/>
      <c r="C2" s="7" t="s">
        <v>3164</v>
      </c>
      <c r="D2" s="7"/>
      <c r="E2" s="7" t="s">
        <v>3161</v>
      </c>
      <c r="F2" s="7" t="s">
        <v>3161</v>
      </c>
      <c r="G2" s="7" t="s">
        <v>3161</v>
      </c>
      <c r="H2" s="7"/>
      <c r="I2" s="7"/>
      <c r="J2" s="16"/>
      <c r="K2" s="16"/>
      <c r="L2" s="17" t="s">
        <v>3181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5" ht="15.6" x14ac:dyDescent="0.3">
      <c r="A3" s="8"/>
      <c r="B3" s="7"/>
      <c r="C3" s="7"/>
      <c r="D3" s="7"/>
      <c r="E3" s="7" t="s">
        <v>3161</v>
      </c>
      <c r="F3" s="7"/>
      <c r="G3" s="7"/>
      <c r="H3" s="7"/>
      <c r="I3" s="7"/>
      <c r="J3" s="7"/>
      <c r="K3" s="7"/>
      <c r="L3" s="7" t="s">
        <v>3182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5" ht="15.6" customHeight="1" x14ac:dyDescent="0.3">
      <c r="A4" s="86" t="s">
        <v>0</v>
      </c>
      <c r="B4" s="86" t="s">
        <v>321</v>
      </c>
      <c r="C4" s="117" t="s">
        <v>1218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62" t="s">
        <v>974</v>
      </c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 t="s">
        <v>974</v>
      </c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 t="s">
        <v>974</v>
      </c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 t="s">
        <v>974</v>
      </c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101" t="s">
        <v>1221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72"/>
      <c r="IY4" s="72"/>
      <c r="IZ4" s="72"/>
      <c r="JA4" s="72"/>
      <c r="JB4" s="72"/>
      <c r="JC4" s="72"/>
      <c r="JD4" s="72"/>
      <c r="JE4" s="72"/>
      <c r="JF4" s="72"/>
      <c r="JG4" s="72"/>
      <c r="JH4" s="72"/>
      <c r="JI4" s="72"/>
      <c r="JJ4" s="72"/>
      <c r="JK4" s="72"/>
      <c r="JL4" s="72"/>
      <c r="JM4" s="72"/>
      <c r="JN4" s="72"/>
      <c r="JO4" s="72"/>
      <c r="JP4" s="72"/>
      <c r="JQ4" s="72"/>
      <c r="JR4" s="72"/>
      <c r="JS4" s="59" t="s">
        <v>978</v>
      </c>
      <c r="JT4" s="60"/>
      <c r="JU4" s="60"/>
      <c r="JV4" s="60"/>
      <c r="JW4" s="60"/>
      <c r="JX4" s="60"/>
      <c r="JY4" s="60"/>
      <c r="JZ4" s="60"/>
      <c r="KA4" s="60"/>
      <c r="KB4" s="60"/>
      <c r="KC4" s="60"/>
      <c r="KD4" s="60"/>
      <c r="KE4" s="60"/>
      <c r="KF4" s="60"/>
      <c r="KG4" s="60"/>
      <c r="KH4" s="60"/>
      <c r="KI4" s="60"/>
      <c r="KJ4" s="60"/>
      <c r="KK4" s="60"/>
      <c r="KL4" s="60"/>
      <c r="KM4" s="60"/>
      <c r="KN4" s="60"/>
      <c r="KO4" s="60"/>
      <c r="KP4" s="60"/>
      <c r="KQ4" s="60"/>
      <c r="KR4" s="60"/>
      <c r="KS4" s="60"/>
      <c r="KT4" s="60"/>
      <c r="KU4" s="60"/>
      <c r="KV4" s="60"/>
      <c r="KW4" s="60"/>
      <c r="KX4" s="60"/>
      <c r="KY4" s="60"/>
      <c r="KZ4" s="60"/>
      <c r="LA4" s="60"/>
      <c r="LB4" s="60"/>
      <c r="LC4" s="60"/>
      <c r="LD4" s="60"/>
      <c r="LE4" s="60"/>
      <c r="LF4" s="60"/>
      <c r="LG4" s="60"/>
      <c r="LH4" s="60"/>
      <c r="LI4" s="60"/>
      <c r="LJ4" s="60"/>
      <c r="LK4" s="60"/>
      <c r="LL4" s="60"/>
      <c r="LM4" s="60"/>
      <c r="LN4" s="60"/>
      <c r="LO4" s="60"/>
      <c r="LP4" s="60"/>
      <c r="LQ4" s="60"/>
      <c r="LR4" s="60"/>
      <c r="LS4" s="60"/>
      <c r="LT4" s="61"/>
      <c r="LU4" s="116" t="s">
        <v>978</v>
      </c>
      <c r="LV4" s="116"/>
      <c r="LW4" s="116"/>
      <c r="LX4" s="116"/>
      <c r="LY4" s="116"/>
      <c r="LZ4" s="116"/>
      <c r="MA4" s="116"/>
      <c r="MB4" s="116"/>
      <c r="MC4" s="116"/>
      <c r="MD4" s="116"/>
      <c r="ME4" s="116"/>
      <c r="MF4" s="116"/>
      <c r="MG4" s="116"/>
      <c r="MH4" s="116"/>
      <c r="MI4" s="116"/>
      <c r="MJ4" s="116"/>
      <c r="MK4" s="116"/>
      <c r="ML4" s="116"/>
      <c r="MM4" s="116"/>
      <c r="MN4" s="116"/>
      <c r="MO4" s="116"/>
      <c r="MP4" s="116"/>
      <c r="MQ4" s="116"/>
      <c r="MR4" s="116"/>
      <c r="MS4" s="116"/>
      <c r="MT4" s="116"/>
      <c r="MU4" s="116"/>
      <c r="MV4" s="116"/>
      <c r="MW4" s="116"/>
      <c r="MX4" s="116"/>
      <c r="MY4" s="116" t="s">
        <v>978</v>
      </c>
      <c r="MZ4" s="116"/>
      <c r="NA4" s="116"/>
      <c r="NB4" s="116"/>
      <c r="NC4" s="116"/>
      <c r="ND4" s="116"/>
      <c r="NE4" s="116"/>
      <c r="NF4" s="116"/>
      <c r="NG4" s="116"/>
      <c r="NH4" s="116"/>
      <c r="NI4" s="116"/>
      <c r="NJ4" s="116"/>
      <c r="NK4" s="116"/>
      <c r="NL4" s="116"/>
      <c r="NM4" s="116"/>
      <c r="NN4" s="116"/>
      <c r="NO4" s="116"/>
      <c r="NP4" s="116"/>
      <c r="NQ4" s="116"/>
      <c r="NR4" s="116"/>
      <c r="NS4" s="116"/>
      <c r="NT4" s="116"/>
      <c r="NU4" s="116"/>
      <c r="NV4" s="116"/>
      <c r="NW4" s="116"/>
      <c r="NX4" s="116"/>
      <c r="NY4" s="116"/>
      <c r="NZ4" s="116"/>
      <c r="OA4" s="116"/>
      <c r="OB4" s="116"/>
      <c r="OC4" s="116"/>
      <c r="OD4" s="116"/>
      <c r="OE4" s="116"/>
      <c r="OF4" s="116"/>
      <c r="OG4" s="116"/>
      <c r="OH4" s="116"/>
      <c r="OI4" s="59" t="s">
        <v>978</v>
      </c>
      <c r="OJ4" s="60"/>
      <c r="OK4" s="60"/>
      <c r="OL4" s="60"/>
      <c r="OM4" s="60"/>
      <c r="ON4" s="60"/>
      <c r="OO4" s="60"/>
      <c r="OP4" s="60"/>
      <c r="OQ4" s="60"/>
      <c r="OR4" s="60"/>
      <c r="OS4" s="60"/>
      <c r="OT4" s="60"/>
      <c r="OU4" s="60"/>
      <c r="OV4" s="60"/>
      <c r="OW4" s="60"/>
      <c r="OX4" s="60"/>
      <c r="OY4" s="60"/>
      <c r="OZ4" s="60"/>
      <c r="PA4" s="60"/>
      <c r="PB4" s="60"/>
      <c r="PC4" s="60"/>
      <c r="PD4" s="60"/>
      <c r="PE4" s="60"/>
      <c r="PF4" s="60"/>
      <c r="PG4" s="60"/>
      <c r="PH4" s="60"/>
      <c r="PI4" s="60"/>
      <c r="PJ4" s="60"/>
      <c r="PK4" s="60"/>
      <c r="PL4" s="60"/>
      <c r="PM4" s="60"/>
      <c r="PN4" s="60"/>
      <c r="PO4" s="61"/>
      <c r="PP4" s="62" t="s">
        <v>978</v>
      </c>
      <c r="PQ4" s="63"/>
      <c r="PR4" s="63"/>
      <c r="PS4" s="63"/>
      <c r="PT4" s="63"/>
      <c r="PU4" s="63"/>
      <c r="PV4" s="63"/>
      <c r="PW4" s="63"/>
      <c r="PX4" s="63"/>
      <c r="PY4" s="63"/>
      <c r="PZ4" s="63"/>
      <c r="QA4" s="63"/>
      <c r="QB4" s="63"/>
      <c r="QC4" s="63"/>
      <c r="QD4" s="63"/>
      <c r="QE4" s="63"/>
      <c r="QF4" s="63"/>
      <c r="QG4" s="63"/>
      <c r="QH4" s="63"/>
      <c r="QI4" s="63"/>
      <c r="QJ4" s="63"/>
      <c r="QK4" s="63"/>
      <c r="QL4" s="63"/>
      <c r="QM4" s="63"/>
      <c r="QN4" s="63"/>
      <c r="QO4" s="63"/>
      <c r="QP4" s="63"/>
      <c r="QQ4" s="63"/>
      <c r="QR4" s="63"/>
      <c r="QS4" s="63"/>
      <c r="QT4" s="75" t="s">
        <v>1222</v>
      </c>
      <c r="QU4" s="104"/>
      <c r="QV4" s="104"/>
      <c r="QW4" s="104"/>
      <c r="QX4" s="104"/>
      <c r="QY4" s="104"/>
      <c r="QZ4" s="104"/>
      <c r="RA4" s="104"/>
      <c r="RB4" s="104"/>
      <c r="RC4" s="104"/>
      <c r="RD4" s="104"/>
      <c r="RE4" s="104"/>
      <c r="RF4" s="104"/>
      <c r="RG4" s="104"/>
      <c r="RH4" s="104"/>
      <c r="RI4" s="104"/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4"/>
      <c r="RX4" s="104"/>
      <c r="RY4" s="104"/>
      <c r="RZ4" s="104"/>
      <c r="SA4" s="104"/>
      <c r="SB4" s="104"/>
      <c r="SC4" s="104"/>
      <c r="SD4" s="104"/>
      <c r="SE4" s="104"/>
      <c r="SF4" s="104"/>
      <c r="SG4" s="104"/>
      <c r="SH4" s="104"/>
      <c r="SI4" s="104"/>
      <c r="SJ4" s="104"/>
      <c r="SK4" s="104"/>
      <c r="SL4" s="104"/>
      <c r="SM4" s="104"/>
      <c r="SN4" s="104"/>
      <c r="SO4" s="104"/>
      <c r="SP4" s="104"/>
      <c r="SQ4" s="104"/>
      <c r="SR4" s="104"/>
      <c r="SS4" s="104"/>
      <c r="ST4" s="104"/>
      <c r="SU4" s="104"/>
      <c r="SV4" s="104"/>
      <c r="SW4" s="104"/>
      <c r="SX4" s="104"/>
      <c r="SY4" s="104"/>
      <c r="SZ4" s="104"/>
      <c r="TA4" s="104"/>
      <c r="TB4" s="104"/>
      <c r="TC4" s="104"/>
      <c r="TD4" s="104"/>
      <c r="TE4" s="104"/>
      <c r="TF4" s="104"/>
      <c r="TG4" s="104"/>
      <c r="TH4" s="104"/>
      <c r="TI4" s="104"/>
      <c r="TJ4" s="104"/>
      <c r="TK4" s="104"/>
      <c r="TL4" s="104"/>
      <c r="TM4" s="104"/>
      <c r="TN4" s="104"/>
      <c r="TO4" s="104"/>
      <c r="TP4" s="104"/>
      <c r="TQ4" s="104"/>
      <c r="TR4" s="104"/>
      <c r="TS4" s="104"/>
      <c r="TT4" s="104"/>
      <c r="TU4" s="104"/>
      <c r="TV4" s="104"/>
      <c r="TW4" s="104"/>
      <c r="TX4" s="104"/>
      <c r="TY4" s="104"/>
      <c r="TZ4" s="104"/>
      <c r="UA4" s="104"/>
      <c r="UB4" s="104"/>
      <c r="UC4" s="104"/>
      <c r="UD4" s="104"/>
      <c r="UE4" s="104"/>
      <c r="UF4" s="104"/>
      <c r="UG4" s="104"/>
      <c r="UH4" s="104"/>
      <c r="UI4" s="104"/>
      <c r="UJ4" s="104"/>
      <c r="UK4" s="104"/>
      <c r="UL4" s="104"/>
      <c r="UM4" s="104"/>
      <c r="UN4" s="104"/>
      <c r="UO4" s="104"/>
      <c r="UP4" s="104"/>
      <c r="UQ4" s="104"/>
      <c r="UR4" s="104"/>
      <c r="US4" s="104"/>
      <c r="UT4" s="104"/>
      <c r="UU4" s="104"/>
      <c r="UV4" s="104"/>
      <c r="UW4" s="104"/>
      <c r="UX4" s="104"/>
      <c r="UY4" s="104"/>
      <c r="UZ4" s="104"/>
      <c r="VA4" s="104"/>
      <c r="VB4" s="104"/>
      <c r="VC4" s="104"/>
      <c r="VD4" s="104"/>
      <c r="VE4" s="104"/>
      <c r="VF4" s="104"/>
      <c r="VG4" s="104"/>
      <c r="VH4" s="104"/>
      <c r="VI4" s="104"/>
      <c r="VJ4" s="104"/>
      <c r="VK4" s="104"/>
      <c r="VL4" s="104"/>
      <c r="VM4" s="104"/>
      <c r="VN4" s="104"/>
      <c r="VO4" s="104"/>
      <c r="VP4" s="104"/>
      <c r="VQ4" s="104"/>
      <c r="VR4" s="104"/>
      <c r="VS4" s="104"/>
      <c r="VT4" s="104"/>
      <c r="VU4" s="104"/>
      <c r="VV4" s="104"/>
      <c r="VW4" s="104"/>
      <c r="VX4" s="104"/>
      <c r="VY4" s="104"/>
      <c r="VZ4" s="104"/>
      <c r="WA4" s="104"/>
      <c r="WB4" s="104"/>
      <c r="WC4" s="104"/>
      <c r="WD4" s="104"/>
      <c r="WE4" s="104"/>
      <c r="WF4" s="104"/>
      <c r="WG4" s="104"/>
      <c r="WH4" s="104"/>
      <c r="WI4" s="104"/>
      <c r="WJ4" s="104"/>
      <c r="WK4" s="104"/>
      <c r="WL4" s="104"/>
      <c r="WM4" s="104"/>
      <c r="WN4" s="104"/>
      <c r="WO4" s="104"/>
      <c r="WP4" s="104"/>
      <c r="WQ4" s="104"/>
      <c r="WR4" s="104"/>
      <c r="WS4" s="104"/>
      <c r="WT4" s="104"/>
      <c r="WU4" s="104"/>
      <c r="WV4" s="105"/>
    </row>
    <row r="5" spans="1:625" ht="15" customHeight="1" x14ac:dyDescent="0.3">
      <c r="A5" s="86"/>
      <c r="B5" s="86"/>
      <c r="C5" s="78" t="s">
        <v>973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4" t="s">
        <v>1219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68" t="s">
        <v>976</v>
      </c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 t="s">
        <v>1220</v>
      </c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 t="s">
        <v>1113</v>
      </c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78" t="s">
        <v>1115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  <c r="IY5" s="78"/>
      <c r="IZ5" s="78"/>
      <c r="JA5" s="78"/>
      <c r="JB5" s="78"/>
      <c r="JC5" s="78"/>
      <c r="JD5" s="78"/>
      <c r="JE5" s="78"/>
      <c r="JF5" s="78"/>
      <c r="JG5" s="78"/>
      <c r="JH5" s="78"/>
      <c r="JI5" s="78"/>
      <c r="JJ5" s="78"/>
      <c r="JK5" s="78"/>
      <c r="JL5" s="78"/>
      <c r="JM5" s="78"/>
      <c r="JN5" s="78"/>
      <c r="JO5" s="78"/>
      <c r="JP5" s="78"/>
      <c r="JQ5" s="78"/>
      <c r="JR5" s="78"/>
      <c r="JS5" s="80" t="s">
        <v>986</v>
      </c>
      <c r="JT5" s="80"/>
      <c r="JU5" s="80"/>
      <c r="JV5" s="80"/>
      <c r="JW5" s="80"/>
      <c r="JX5" s="80"/>
      <c r="JY5" s="80"/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118" t="s">
        <v>979</v>
      </c>
      <c r="LV5" s="118"/>
      <c r="LW5" s="118"/>
      <c r="LX5" s="118"/>
      <c r="LY5" s="118"/>
      <c r="LZ5" s="118"/>
      <c r="MA5" s="118"/>
      <c r="MB5" s="118"/>
      <c r="MC5" s="118"/>
      <c r="MD5" s="118"/>
      <c r="ME5" s="118"/>
      <c r="MF5" s="118"/>
      <c r="MG5" s="118"/>
      <c r="MH5" s="118"/>
      <c r="MI5" s="118"/>
      <c r="MJ5" s="118"/>
      <c r="MK5" s="118"/>
      <c r="ML5" s="118"/>
      <c r="MM5" s="118"/>
      <c r="MN5" s="118"/>
      <c r="MO5" s="118"/>
      <c r="MP5" s="118"/>
      <c r="MQ5" s="118"/>
      <c r="MR5" s="118"/>
      <c r="MS5" s="118"/>
      <c r="MT5" s="118"/>
      <c r="MU5" s="118"/>
      <c r="MV5" s="118"/>
      <c r="MW5" s="118"/>
      <c r="MX5" s="118"/>
      <c r="MY5" s="139" t="s">
        <v>979</v>
      </c>
      <c r="MZ5" s="139"/>
      <c r="NA5" s="139"/>
      <c r="NB5" s="139"/>
      <c r="NC5" s="139"/>
      <c r="ND5" s="139"/>
      <c r="NE5" s="139"/>
      <c r="NF5" s="139"/>
      <c r="NG5" s="139"/>
      <c r="NH5" s="139"/>
      <c r="NI5" s="139"/>
      <c r="NJ5" s="139"/>
      <c r="NK5" s="139"/>
      <c r="NL5" s="139"/>
      <c r="NM5" s="139"/>
      <c r="NN5" s="139"/>
      <c r="NO5" s="139"/>
      <c r="NP5" s="139"/>
      <c r="NQ5" s="139"/>
      <c r="NR5" s="139"/>
      <c r="NS5" s="139"/>
      <c r="NT5" s="139"/>
      <c r="NU5" s="139"/>
      <c r="NV5" s="139"/>
      <c r="NW5" s="139"/>
      <c r="NX5" s="139"/>
      <c r="NY5" s="139"/>
      <c r="NZ5" s="139"/>
      <c r="OA5" s="139"/>
      <c r="OB5" s="139"/>
      <c r="OC5" s="139"/>
      <c r="OD5" s="139"/>
      <c r="OE5" s="139"/>
      <c r="OF5" s="139"/>
      <c r="OG5" s="139"/>
      <c r="OH5" s="139"/>
      <c r="OI5" s="115" t="s">
        <v>987</v>
      </c>
      <c r="OJ5" s="115"/>
      <c r="OK5" s="115"/>
      <c r="OL5" s="115"/>
      <c r="OM5" s="115"/>
      <c r="ON5" s="115"/>
      <c r="OO5" s="115"/>
      <c r="OP5" s="115"/>
      <c r="OQ5" s="115"/>
      <c r="OR5" s="115"/>
      <c r="OS5" s="115"/>
      <c r="OT5" s="115"/>
      <c r="OU5" s="115"/>
      <c r="OV5" s="115"/>
      <c r="OW5" s="115"/>
      <c r="OX5" s="115"/>
      <c r="OY5" s="115"/>
      <c r="OZ5" s="115"/>
      <c r="PA5" s="115"/>
      <c r="PB5" s="115"/>
      <c r="PC5" s="115"/>
      <c r="PD5" s="115"/>
      <c r="PE5" s="115"/>
      <c r="PF5" s="115"/>
      <c r="PG5" s="115"/>
      <c r="PH5" s="115"/>
      <c r="PI5" s="115"/>
      <c r="PJ5" s="115"/>
      <c r="PK5" s="115"/>
      <c r="PL5" s="115"/>
      <c r="PM5" s="115"/>
      <c r="PN5" s="115"/>
      <c r="PO5" s="115"/>
      <c r="PP5" s="139" t="s">
        <v>59</v>
      </c>
      <c r="PQ5" s="139"/>
      <c r="PR5" s="139"/>
      <c r="PS5" s="139"/>
      <c r="PT5" s="139"/>
      <c r="PU5" s="139"/>
      <c r="PV5" s="139"/>
      <c r="PW5" s="139"/>
      <c r="PX5" s="139"/>
      <c r="PY5" s="139"/>
      <c r="PZ5" s="139"/>
      <c r="QA5" s="139"/>
      <c r="QB5" s="139"/>
      <c r="QC5" s="139"/>
      <c r="QD5" s="139"/>
      <c r="QE5" s="139"/>
      <c r="QF5" s="139"/>
      <c r="QG5" s="139"/>
      <c r="QH5" s="139"/>
      <c r="QI5" s="139"/>
      <c r="QJ5" s="139"/>
      <c r="QK5" s="139"/>
      <c r="QL5" s="139"/>
      <c r="QM5" s="139"/>
      <c r="QN5" s="139"/>
      <c r="QO5" s="139"/>
      <c r="QP5" s="139"/>
      <c r="QQ5" s="139"/>
      <c r="QR5" s="139"/>
      <c r="QS5" s="139"/>
      <c r="QT5" s="55" t="s">
        <v>981</v>
      </c>
      <c r="QU5" s="55"/>
      <c r="QV5" s="55"/>
      <c r="QW5" s="55"/>
      <c r="QX5" s="55"/>
      <c r="QY5" s="55"/>
      <c r="QZ5" s="55"/>
      <c r="RA5" s="55"/>
      <c r="RB5" s="55"/>
      <c r="RC5" s="55"/>
      <c r="RD5" s="55"/>
      <c r="RE5" s="55"/>
      <c r="RF5" s="55"/>
      <c r="RG5" s="55"/>
      <c r="RH5" s="55"/>
      <c r="RI5" s="55"/>
      <c r="RJ5" s="55"/>
      <c r="RK5" s="55"/>
      <c r="RL5" s="55"/>
      <c r="RM5" s="55"/>
      <c r="RN5" s="55"/>
      <c r="RO5" s="55"/>
      <c r="RP5" s="55"/>
      <c r="RQ5" s="55"/>
      <c r="RR5" s="55"/>
      <c r="RS5" s="55"/>
      <c r="RT5" s="55"/>
      <c r="RU5" s="55"/>
      <c r="RV5" s="55"/>
      <c r="RW5" s="55"/>
      <c r="RX5" s="55"/>
      <c r="RY5" s="55"/>
      <c r="RZ5" s="55"/>
      <c r="SA5" s="55"/>
      <c r="SB5" s="55"/>
      <c r="SC5" s="55"/>
      <c r="SD5" s="55"/>
      <c r="SE5" s="55"/>
      <c r="SF5" s="55"/>
      <c r="SG5" s="55"/>
      <c r="SH5" s="55"/>
      <c r="SI5" s="55"/>
      <c r="SJ5" s="55"/>
      <c r="SK5" s="55"/>
      <c r="SL5" s="55"/>
      <c r="SM5" s="55"/>
      <c r="SN5" s="55"/>
      <c r="SO5" s="55"/>
      <c r="SP5" s="55"/>
      <c r="SQ5" s="55"/>
      <c r="SR5" s="55"/>
      <c r="SS5" s="55"/>
      <c r="ST5" s="55"/>
      <c r="SU5" s="55"/>
      <c r="SV5" s="55"/>
      <c r="SW5" s="55"/>
      <c r="SX5" s="55"/>
      <c r="SY5" s="55"/>
      <c r="SZ5" s="55"/>
      <c r="TA5" s="55"/>
      <c r="TB5" s="55"/>
      <c r="TC5" s="55"/>
      <c r="TD5" s="55"/>
      <c r="TE5" s="55"/>
      <c r="TF5" s="55"/>
      <c r="TG5" s="55"/>
      <c r="TH5" s="55"/>
      <c r="TI5" s="55"/>
      <c r="TJ5" s="55"/>
      <c r="TK5" s="55"/>
      <c r="TL5" s="55"/>
      <c r="TM5" s="55"/>
      <c r="TN5" s="55"/>
      <c r="TO5" s="55"/>
      <c r="TP5" s="55"/>
      <c r="TQ5" s="55"/>
      <c r="TR5" s="55"/>
      <c r="TS5" s="55"/>
      <c r="TT5" s="55"/>
      <c r="TU5" s="55"/>
      <c r="TV5" s="55"/>
      <c r="TW5" s="55"/>
      <c r="TX5" s="55"/>
      <c r="TY5" s="55"/>
      <c r="TZ5" s="55"/>
      <c r="UA5" s="55"/>
      <c r="UB5" s="55"/>
      <c r="UC5" s="55"/>
      <c r="UD5" s="55"/>
      <c r="UE5" s="55"/>
      <c r="UF5" s="55"/>
      <c r="UG5" s="55"/>
      <c r="UH5" s="55"/>
      <c r="UI5" s="55"/>
      <c r="UJ5" s="55"/>
      <c r="UK5" s="55"/>
      <c r="UL5" s="55"/>
      <c r="UM5" s="55"/>
      <c r="UN5" s="55"/>
      <c r="UO5" s="55"/>
      <c r="UP5" s="55"/>
      <c r="UQ5" s="55"/>
      <c r="UR5" s="55"/>
      <c r="US5" s="55"/>
      <c r="UT5" s="55"/>
      <c r="UU5" s="55"/>
      <c r="UV5" s="55"/>
      <c r="UW5" s="55"/>
      <c r="UX5" s="55"/>
      <c r="UY5" s="55"/>
      <c r="UZ5" s="55"/>
      <c r="VA5" s="55"/>
      <c r="VB5" s="55"/>
      <c r="VC5" s="55"/>
      <c r="VD5" s="55"/>
      <c r="VE5" s="55"/>
      <c r="VF5" s="55"/>
      <c r="VG5" s="55"/>
      <c r="VH5" s="55"/>
      <c r="VI5" s="55"/>
      <c r="VJ5" s="55"/>
      <c r="VK5" s="55"/>
      <c r="VL5" s="55"/>
      <c r="VM5" s="55"/>
      <c r="VN5" s="55"/>
      <c r="VO5" s="55"/>
      <c r="VP5" s="55"/>
      <c r="VQ5" s="55"/>
      <c r="VR5" s="55"/>
      <c r="VS5" s="55"/>
      <c r="VT5" s="55"/>
      <c r="VU5" s="55"/>
      <c r="VV5" s="55"/>
      <c r="VW5" s="55"/>
      <c r="VX5" s="55"/>
      <c r="VY5" s="55"/>
      <c r="VZ5" s="55"/>
      <c r="WA5" s="55"/>
      <c r="WB5" s="55"/>
      <c r="WC5" s="55"/>
      <c r="WD5" s="55"/>
      <c r="WE5" s="55"/>
      <c r="WF5" s="55"/>
      <c r="WG5" s="55"/>
      <c r="WH5" s="55"/>
      <c r="WI5" s="55"/>
      <c r="WJ5" s="55"/>
      <c r="WK5" s="55"/>
      <c r="WL5" s="55"/>
      <c r="WM5" s="55"/>
      <c r="WN5" s="55"/>
      <c r="WO5" s="55"/>
      <c r="WP5" s="55"/>
      <c r="WQ5" s="55"/>
      <c r="WR5" s="55"/>
      <c r="WS5" s="55"/>
      <c r="WT5" s="55"/>
      <c r="WU5" s="55"/>
      <c r="WV5" s="55"/>
    </row>
    <row r="6" spans="1:625" ht="4.2" hidden="1" customHeight="1" x14ac:dyDescent="0.3">
      <c r="A6" s="86"/>
      <c r="B6" s="86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135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137"/>
      <c r="DW6" s="137"/>
      <c r="DX6" s="137"/>
      <c r="DY6" s="137"/>
      <c r="DZ6" s="137"/>
      <c r="EA6" s="137"/>
      <c r="EB6" s="137"/>
      <c r="EC6" s="137"/>
      <c r="ED6" s="137"/>
      <c r="EE6" s="137"/>
      <c r="EF6" s="137"/>
      <c r="EG6" s="137"/>
      <c r="EH6" s="137"/>
      <c r="EI6" s="137"/>
      <c r="EJ6" s="137"/>
      <c r="EK6" s="137"/>
      <c r="EL6" s="137"/>
      <c r="EM6" s="137"/>
      <c r="EN6" s="137"/>
      <c r="EO6" s="137"/>
      <c r="EP6" s="137"/>
      <c r="EQ6" s="137"/>
      <c r="ER6" s="137"/>
      <c r="ES6" s="137"/>
      <c r="ET6" s="137"/>
      <c r="EU6" s="137"/>
      <c r="EV6" s="137"/>
      <c r="EW6" s="137"/>
      <c r="EX6" s="137"/>
      <c r="EY6" s="137"/>
      <c r="EZ6" s="137"/>
      <c r="FA6" s="137"/>
      <c r="FB6" s="137"/>
      <c r="FC6" s="137"/>
      <c r="FD6" s="137"/>
      <c r="FE6" s="137"/>
      <c r="FF6" s="137"/>
      <c r="FG6" s="137"/>
      <c r="FH6" s="137"/>
      <c r="FI6" s="137"/>
      <c r="FJ6" s="137"/>
      <c r="FK6" s="137"/>
      <c r="FL6" s="137"/>
      <c r="FM6" s="137"/>
      <c r="FN6" s="137"/>
      <c r="FO6" s="137"/>
      <c r="FP6" s="137"/>
      <c r="FQ6" s="137"/>
      <c r="FR6" s="137"/>
      <c r="FS6" s="137"/>
      <c r="FT6" s="137"/>
      <c r="FU6" s="137"/>
      <c r="FV6" s="137"/>
      <c r="FW6" s="137"/>
      <c r="FX6" s="137"/>
      <c r="FY6" s="137"/>
      <c r="FZ6" s="137"/>
      <c r="GA6" s="137"/>
      <c r="GB6" s="137"/>
      <c r="GC6" s="137"/>
      <c r="GD6" s="137"/>
      <c r="GE6" s="137"/>
      <c r="GF6" s="137"/>
      <c r="GG6" s="137"/>
      <c r="GH6" s="137"/>
      <c r="GI6" s="137"/>
      <c r="GJ6" s="137"/>
      <c r="GK6" s="137"/>
      <c r="GL6" s="137"/>
      <c r="GM6" s="137"/>
      <c r="GN6" s="137"/>
      <c r="GO6" s="137"/>
      <c r="GP6" s="137"/>
      <c r="GQ6" s="137"/>
      <c r="GR6" s="137"/>
      <c r="GS6" s="137"/>
      <c r="GT6" s="137"/>
      <c r="GU6" s="137"/>
      <c r="GV6" s="137"/>
      <c r="GW6" s="137"/>
      <c r="GX6" s="137"/>
      <c r="GY6" s="137"/>
      <c r="GZ6" s="137"/>
      <c r="HA6" s="137"/>
      <c r="HB6" s="137"/>
      <c r="HC6" s="137"/>
      <c r="HD6" s="137"/>
      <c r="HE6" s="137"/>
      <c r="HF6" s="137"/>
      <c r="HG6" s="137"/>
      <c r="HH6" s="137"/>
      <c r="HI6" s="137"/>
      <c r="HJ6" s="137"/>
      <c r="HK6" s="137"/>
      <c r="HL6" s="137"/>
      <c r="HM6" s="137"/>
      <c r="HN6" s="137"/>
      <c r="HO6" s="137"/>
      <c r="HP6" s="137"/>
      <c r="HQ6" s="137"/>
      <c r="HR6" s="137"/>
      <c r="HS6" s="137"/>
      <c r="HT6" s="137"/>
      <c r="HU6" s="137"/>
      <c r="HV6" s="137"/>
      <c r="HW6" s="137"/>
      <c r="HX6" s="137"/>
      <c r="HY6" s="137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  <c r="IY6" s="78"/>
      <c r="IZ6" s="78"/>
      <c r="JA6" s="78"/>
      <c r="JB6" s="78"/>
      <c r="JC6" s="78"/>
      <c r="JD6" s="78"/>
      <c r="JE6" s="78"/>
      <c r="JF6" s="78"/>
      <c r="JG6" s="78"/>
      <c r="JH6" s="78"/>
      <c r="JI6" s="78"/>
      <c r="JJ6" s="78"/>
      <c r="JK6" s="78"/>
      <c r="JL6" s="78"/>
      <c r="JM6" s="78"/>
      <c r="JN6" s="78"/>
      <c r="JO6" s="78"/>
      <c r="JP6" s="78"/>
      <c r="JQ6" s="78"/>
      <c r="JR6" s="78"/>
      <c r="JS6" s="91"/>
      <c r="JT6" s="91"/>
      <c r="JU6" s="91"/>
      <c r="JV6" s="91"/>
      <c r="JW6" s="91"/>
      <c r="JX6" s="91"/>
      <c r="JY6" s="91"/>
      <c r="JZ6" s="91"/>
      <c r="KA6" s="91"/>
      <c r="KB6" s="91"/>
      <c r="KC6" s="91"/>
      <c r="KD6" s="91"/>
      <c r="KE6" s="91"/>
      <c r="KF6" s="91"/>
      <c r="KG6" s="91"/>
      <c r="KH6" s="91"/>
      <c r="KI6" s="91"/>
      <c r="KJ6" s="91"/>
      <c r="KK6" s="91"/>
      <c r="KL6" s="91"/>
      <c r="KM6" s="91"/>
      <c r="KN6" s="91"/>
      <c r="KO6" s="91"/>
      <c r="KP6" s="91"/>
      <c r="KQ6" s="91"/>
      <c r="KR6" s="91"/>
      <c r="KS6" s="91"/>
      <c r="KT6" s="91"/>
      <c r="KU6" s="91"/>
      <c r="KV6" s="91"/>
      <c r="KW6" s="91"/>
      <c r="KX6" s="91"/>
      <c r="KY6" s="91"/>
      <c r="KZ6" s="91"/>
      <c r="LA6" s="91"/>
      <c r="LB6" s="91"/>
      <c r="LC6" s="91"/>
      <c r="LD6" s="91"/>
      <c r="LE6" s="91"/>
      <c r="LF6" s="91"/>
      <c r="LG6" s="91"/>
      <c r="LH6" s="91"/>
      <c r="LI6" s="91"/>
      <c r="LJ6" s="91"/>
      <c r="LK6" s="91"/>
      <c r="LL6" s="91"/>
      <c r="LM6" s="91"/>
      <c r="LN6" s="91"/>
      <c r="LO6" s="91"/>
      <c r="LP6" s="91"/>
      <c r="LQ6" s="91"/>
      <c r="LR6" s="91"/>
      <c r="LS6" s="91"/>
      <c r="LT6" s="91"/>
      <c r="LU6" s="118"/>
      <c r="LV6" s="118"/>
      <c r="LW6" s="118"/>
      <c r="LX6" s="118"/>
      <c r="LY6" s="118"/>
      <c r="LZ6" s="118"/>
      <c r="MA6" s="118"/>
      <c r="MB6" s="118"/>
      <c r="MC6" s="118"/>
      <c r="MD6" s="118"/>
      <c r="ME6" s="118"/>
      <c r="MF6" s="118"/>
      <c r="MG6" s="118"/>
      <c r="MH6" s="118"/>
      <c r="MI6" s="118"/>
      <c r="MJ6" s="118"/>
      <c r="MK6" s="118"/>
      <c r="ML6" s="118"/>
      <c r="MM6" s="118"/>
      <c r="MN6" s="118"/>
      <c r="MO6" s="118"/>
      <c r="MP6" s="118"/>
      <c r="MQ6" s="118"/>
      <c r="MR6" s="118"/>
      <c r="MS6" s="118"/>
      <c r="MT6" s="118"/>
      <c r="MU6" s="118"/>
      <c r="MV6" s="118"/>
      <c r="MW6" s="118"/>
      <c r="MX6" s="118"/>
      <c r="MY6" s="140"/>
      <c r="MZ6" s="140"/>
      <c r="NA6" s="140"/>
      <c r="NB6" s="140"/>
      <c r="NC6" s="140"/>
      <c r="ND6" s="140"/>
      <c r="NE6" s="140"/>
      <c r="NF6" s="140"/>
      <c r="NG6" s="140"/>
      <c r="NH6" s="140"/>
      <c r="NI6" s="140"/>
      <c r="NJ6" s="140"/>
      <c r="NK6" s="140"/>
      <c r="NL6" s="140"/>
      <c r="NM6" s="140"/>
      <c r="NN6" s="140"/>
      <c r="NO6" s="140"/>
      <c r="NP6" s="140"/>
      <c r="NQ6" s="140"/>
      <c r="NR6" s="140"/>
      <c r="NS6" s="140"/>
      <c r="NT6" s="140"/>
      <c r="NU6" s="140"/>
      <c r="NV6" s="140"/>
      <c r="NW6" s="140"/>
      <c r="NX6" s="140"/>
      <c r="NY6" s="140"/>
      <c r="NZ6" s="140"/>
      <c r="OA6" s="140"/>
      <c r="OB6" s="140"/>
      <c r="OC6" s="140"/>
      <c r="OD6" s="140"/>
      <c r="OE6" s="140"/>
      <c r="OF6" s="140"/>
      <c r="OG6" s="140"/>
      <c r="OH6" s="140"/>
      <c r="OI6" s="115"/>
      <c r="OJ6" s="115"/>
      <c r="OK6" s="115"/>
      <c r="OL6" s="115"/>
      <c r="OM6" s="115"/>
      <c r="ON6" s="115"/>
      <c r="OO6" s="115"/>
      <c r="OP6" s="115"/>
      <c r="OQ6" s="115"/>
      <c r="OR6" s="115"/>
      <c r="OS6" s="115"/>
      <c r="OT6" s="115"/>
      <c r="OU6" s="115"/>
      <c r="OV6" s="115"/>
      <c r="OW6" s="115"/>
      <c r="OX6" s="115"/>
      <c r="OY6" s="115"/>
      <c r="OZ6" s="115"/>
      <c r="PA6" s="115"/>
      <c r="PB6" s="115"/>
      <c r="PC6" s="115"/>
      <c r="PD6" s="115"/>
      <c r="PE6" s="115"/>
      <c r="PF6" s="115"/>
      <c r="PG6" s="115"/>
      <c r="PH6" s="115"/>
      <c r="PI6" s="115"/>
      <c r="PJ6" s="115"/>
      <c r="PK6" s="115"/>
      <c r="PL6" s="115"/>
      <c r="PM6" s="115"/>
      <c r="PN6" s="115"/>
      <c r="PO6" s="115"/>
      <c r="PP6" s="140"/>
      <c r="PQ6" s="140"/>
      <c r="PR6" s="140"/>
      <c r="PS6" s="140"/>
      <c r="PT6" s="140"/>
      <c r="PU6" s="140"/>
      <c r="PV6" s="140"/>
      <c r="PW6" s="140"/>
      <c r="PX6" s="140"/>
      <c r="PY6" s="140"/>
      <c r="PZ6" s="140"/>
      <c r="QA6" s="140"/>
      <c r="QB6" s="140"/>
      <c r="QC6" s="140"/>
      <c r="QD6" s="140"/>
      <c r="QE6" s="140"/>
      <c r="QF6" s="140"/>
      <c r="QG6" s="140"/>
      <c r="QH6" s="140"/>
      <c r="QI6" s="140"/>
      <c r="QJ6" s="140"/>
      <c r="QK6" s="140"/>
      <c r="QL6" s="140"/>
      <c r="QM6" s="140"/>
      <c r="QN6" s="140"/>
      <c r="QO6" s="140"/>
      <c r="QP6" s="140"/>
      <c r="QQ6" s="140"/>
      <c r="QR6" s="140"/>
      <c r="QS6" s="140"/>
      <c r="QT6" s="55"/>
      <c r="QU6" s="55"/>
      <c r="QV6" s="55"/>
      <c r="QW6" s="55"/>
      <c r="QX6" s="55"/>
      <c r="QY6" s="55"/>
      <c r="QZ6" s="55"/>
      <c r="RA6" s="55"/>
      <c r="RB6" s="55"/>
      <c r="RC6" s="55"/>
      <c r="RD6" s="55"/>
      <c r="RE6" s="55"/>
      <c r="RF6" s="55"/>
      <c r="RG6" s="55"/>
      <c r="RH6" s="55"/>
      <c r="RI6" s="55"/>
      <c r="RJ6" s="55"/>
      <c r="RK6" s="55"/>
      <c r="RL6" s="55"/>
      <c r="RM6" s="55"/>
      <c r="RN6" s="55"/>
      <c r="RO6" s="55"/>
      <c r="RP6" s="55"/>
      <c r="RQ6" s="55"/>
      <c r="RR6" s="55"/>
      <c r="RS6" s="55"/>
      <c r="RT6" s="55"/>
      <c r="RU6" s="55"/>
      <c r="RV6" s="55"/>
      <c r="RW6" s="55"/>
      <c r="RX6" s="55"/>
      <c r="RY6" s="55"/>
      <c r="RZ6" s="55"/>
      <c r="SA6" s="55"/>
      <c r="SB6" s="55"/>
      <c r="SC6" s="55"/>
      <c r="SD6" s="55"/>
      <c r="SE6" s="55"/>
      <c r="SF6" s="55"/>
      <c r="SG6" s="55"/>
      <c r="SH6" s="55"/>
      <c r="SI6" s="55"/>
      <c r="SJ6" s="55"/>
      <c r="SK6" s="55"/>
      <c r="SL6" s="55"/>
      <c r="SM6" s="55"/>
      <c r="SN6" s="55"/>
      <c r="SO6" s="55"/>
      <c r="SP6" s="55"/>
      <c r="SQ6" s="55"/>
      <c r="SR6" s="55"/>
      <c r="SS6" s="55"/>
      <c r="ST6" s="55"/>
      <c r="SU6" s="55"/>
      <c r="SV6" s="55"/>
      <c r="SW6" s="55"/>
      <c r="SX6" s="55"/>
      <c r="SY6" s="55"/>
      <c r="SZ6" s="55"/>
      <c r="TA6" s="55"/>
      <c r="TB6" s="55"/>
      <c r="TC6" s="55"/>
      <c r="TD6" s="55"/>
      <c r="TE6" s="55"/>
      <c r="TF6" s="55"/>
      <c r="TG6" s="55"/>
      <c r="TH6" s="55"/>
      <c r="TI6" s="55"/>
      <c r="TJ6" s="55"/>
      <c r="TK6" s="55"/>
      <c r="TL6" s="55"/>
      <c r="TM6" s="55"/>
      <c r="TN6" s="55"/>
      <c r="TO6" s="55"/>
      <c r="TP6" s="55"/>
      <c r="TQ6" s="55"/>
      <c r="TR6" s="55"/>
      <c r="TS6" s="55"/>
      <c r="TT6" s="55"/>
      <c r="TU6" s="55"/>
      <c r="TV6" s="55"/>
      <c r="TW6" s="55"/>
      <c r="TX6" s="55"/>
      <c r="TY6" s="55"/>
      <c r="TZ6" s="55"/>
      <c r="UA6" s="55"/>
      <c r="UB6" s="55"/>
      <c r="UC6" s="55"/>
      <c r="UD6" s="55"/>
      <c r="UE6" s="55"/>
      <c r="UF6" s="55"/>
      <c r="UG6" s="55"/>
      <c r="UH6" s="55"/>
      <c r="UI6" s="55"/>
      <c r="UJ6" s="55"/>
      <c r="UK6" s="55"/>
      <c r="UL6" s="55"/>
      <c r="UM6" s="55"/>
      <c r="UN6" s="55"/>
      <c r="UO6" s="55"/>
      <c r="UP6" s="55"/>
      <c r="UQ6" s="55"/>
      <c r="UR6" s="55"/>
      <c r="US6" s="55"/>
      <c r="UT6" s="55"/>
      <c r="UU6" s="55"/>
      <c r="UV6" s="55"/>
      <c r="UW6" s="55"/>
      <c r="UX6" s="55"/>
      <c r="UY6" s="55"/>
      <c r="UZ6" s="55"/>
      <c r="VA6" s="55"/>
      <c r="VB6" s="55"/>
      <c r="VC6" s="55"/>
      <c r="VD6" s="55"/>
      <c r="VE6" s="55"/>
      <c r="VF6" s="55"/>
      <c r="VG6" s="55"/>
      <c r="VH6" s="55"/>
      <c r="VI6" s="55"/>
      <c r="VJ6" s="55"/>
      <c r="VK6" s="55"/>
      <c r="VL6" s="55"/>
      <c r="VM6" s="55"/>
      <c r="VN6" s="55"/>
      <c r="VO6" s="55"/>
      <c r="VP6" s="55"/>
      <c r="VQ6" s="55"/>
      <c r="VR6" s="55"/>
      <c r="VS6" s="55"/>
      <c r="VT6" s="55"/>
      <c r="VU6" s="55"/>
      <c r="VV6" s="55"/>
      <c r="VW6" s="55"/>
      <c r="VX6" s="55"/>
      <c r="VY6" s="55"/>
      <c r="VZ6" s="55"/>
      <c r="WA6" s="55"/>
      <c r="WB6" s="55"/>
      <c r="WC6" s="55"/>
      <c r="WD6" s="55"/>
      <c r="WE6" s="55"/>
      <c r="WF6" s="55"/>
      <c r="WG6" s="55"/>
      <c r="WH6" s="55"/>
      <c r="WI6" s="55"/>
      <c r="WJ6" s="55"/>
      <c r="WK6" s="55"/>
      <c r="WL6" s="55"/>
      <c r="WM6" s="55"/>
      <c r="WN6" s="55"/>
      <c r="WO6" s="55"/>
      <c r="WP6" s="55"/>
      <c r="WQ6" s="55"/>
      <c r="WR6" s="55"/>
      <c r="WS6" s="55"/>
      <c r="WT6" s="55"/>
      <c r="WU6" s="55"/>
      <c r="WV6" s="55"/>
    </row>
    <row r="7" spans="1:625" ht="16.2" hidden="1" customHeight="1" x14ac:dyDescent="0.3">
      <c r="A7" s="86"/>
      <c r="B7" s="86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135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137"/>
      <c r="DW7" s="137"/>
      <c r="DX7" s="137"/>
      <c r="DY7" s="137"/>
      <c r="DZ7" s="137"/>
      <c r="EA7" s="137"/>
      <c r="EB7" s="137"/>
      <c r="EC7" s="137"/>
      <c r="ED7" s="137"/>
      <c r="EE7" s="137"/>
      <c r="EF7" s="137"/>
      <c r="EG7" s="137"/>
      <c r="EH7" s="137"/>
      <c r="EI7" s="137"/>
      <c r="EJ7" s="137"/>
      <c r="EK7" s="137"/>
      <c r="EL7" s="137"/>
      <c r="EM7" s="137"/>
      <c r="EN7" s="137"/>
      <c r="EO7" s="137"/>
      <c r="EP7" s="137"/>
      <c r="EQ7" s="137"/>
      <c r="ER7" s="137"/>
      <c r="ES7" s="137"/>
      <c r="ET7" s="137"/>
      <c r="EU7" s="137"/>
      <c r="EV7" s="137"/>
      <c r="EW7" s="137"/>
      <c r="EX7" s="137"/>
      <c r="EY7" s="137"/>
      <c r="EZ7" s="137"/>
      <c r="FA7" s="137"/>
      <c r="FB7" s="137"/>
      <c r="FC7" s="137"/>
      <c r="FD7" s="137"/>
      <c r="FE7" s="137"/>
      <c r="FF7" s="137"/>
      <c r="FG7" s="137"/>
      <c r="FH7" s="137"/>
      <c r="FI7" s="137"/>
      <c r="FJ7" s="137"/>
      <c r="FK7" s="137"/>
      <c r="FL7" s="137"/>
      <c r="FM7" s="137"/>
      <c r="FN7" s="137"/>
      <c r="FO7" s="137"/>
      <c r="FP7" s="137"/>
      <c r="FQ7" s="137"/>
      <c r="FR7" s="137"/>
      <c r="FS7" s="137"/>
      <c r="FT7" s="137"/>
      <c r="FU7" s="137"/>
      <c r="FV7" s="137"/>
      <c r="FW7" s="137"/>
      <c r="FX7" s="137"/>
      <c r="FY7" s="137"/>
      <c r="FZ7" s="137"/>
      <c r="GA7" s="137"/>
      <c r="GB7" s="137"/>
      <c r="GC7" s="137"/>
      <c r="GD7" s="137"/>
      <c r="GE7" s="137"/>
      <c r="GF7" s="137"/>
      <c r="GG7" s="137"/>
      <c r="GH7" s="137"/>
      <c r="GI7" s="137"/>
      <c r="GJ7" s="137"/>
      <c r="GK7" s="137"/>
      <c r="GL7" s="137"/>
      <c r="GM7" s="137"/>
      <c r="GN7" s="137"/>
      <c r="GO7" s="137"/>
      <c r="GP7" s="137"/>
      <c r="GQ7" s="137"/>
      <c r="GR7" s="137"/>
      <c r="GS7" s="137"/>
      <c r="GT7" s="137"/>
      <c r="GU7" s="137"/>
      <c r="GV7" s="137"/>
      <c r="GW7" s="137"/>
      <c r="GX7" s="137"/>
      <c r="GY7" s="137"/>
      <c r="GZ7" s="137"/>
      <c r="HA7" s="137"/>
      <c r="HB7" s="137"/>
      <c r="HC7" s="137"/>
      <c r="HD7" s="137"/>
      <c r="HE7" s="137"/>
      <c r="HF7" s="137"/>
      <c r="HG7" s="137"/>
      <c r="HH7" s="137"/>
      <c r="HI7" s="137"/>
      <c r="HJ7" s="137"/>
      <c r="HK7" s="137"/>
      <c r="HL7" s="137"/>
      <c r="HM7" s="137"/>
      <c r="HN7" s="137"/>
      <c r="HO7" s="137"/>
      <c r="HP7" s="137"/>
      <c r="HQ7" s="137"/>
      <c r="HR7" s="137"/>
      <c r="HS7" s="137"/>
      <c r="HT7" s="137"/>
      <c r="HU7" s="137"/>
      <c r="HV7" s="137"/>
      <c r="HW7" s="137"/>
      <c r="HX7" s="137"/>
      <c r="HY7" s="137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  <c r="IY7" s="78"/>
      <c r="IZ7" s="78"/>
      <c r="JA7" s="78"/>
      <c r="JB7" s="78"/>
      <c r="JC7" s="78"/>
      <c r="JD7" s="78"/>
      <c r="JE7" s="78"/>
      <c r="JF7" s="78"/>
      <c r="JG7" s="78"/>
      <c r="JH7" s="78"/>
      <c r="JI7" s="78"/>
      <c r="JJ7" s="78"/>
      <c r="JK7" s="78"/>
      <c r="JL7" s="78"/>
      <c r="JM7" s="78"/>
      <c r="JN7" s="78"/>
      <c r="JO7" s="78"/>
      <c r="JP7" s="78"/>
      <c r="JQ7" s="78"/>
      <c r="JR7" s="78"/>
      <c r="JS7" s="91"/>
      <c r="JT7" s="91"/>
      <c r="JU7" s="91"/>
      <c r="JV7" s="91"/>
      <c r="JW7" s="91"/>
      <c r="JX7" s="91"/>
      <c r="JY7" s="91"/>
      <c r="JZ7" s="91"/>
      <c r="KA7" s="91"/>
      <c r="KB7" s="91"/>
      <c r="KC7" s="91"/>
      <c r="KD7" s="91"/>
      <c r="KE7" s="91"/>
      <c r="KF7" s="91"/>
      <c r="KG7" s="91"/>
      <c r="KH7" s="91"/>
      <c r="KI7" s="91"/>
      <c r="KJ7" s="91"/>
      <c r="KK7" s="91"/>
      <c r="KL7" s="91"/>
      <c r="KM7" s="91"/>
      <c r="KN7" s="91"/>
      <c r="KO7" s="91"/>
      <c r="KP7" s="91"/>
      <c r="KQ7" s="91"/>
      <c r="KR7" s="91"/>
      <c r="KS7" s="91"/>
      <c r="KT7" s="91"/>
      <c r="KU7" s="91"/>
      <c r="KV7" s="91"/>
      <c r="KW7" s="91"/>
      <c r="KX7" s="91"/>
      <c r="KY7" s="91"/>
      <c r="KZ7" s="91"/>
      <c r="LA7" s="91"/>
      <c r="LB7" s="91"/>
      <c r="LC7" s="91"/>
      <c r="LD7" s="91"/>
      <c r="LE7" s="91"/>
      <c r="LF7" s="91"/>
      <c r="LG7" s="91"/>
      <c r="LH7" s="91"/>
      <c r="LI7" s="91"/>
      <c r="LJ7" s="91"/>
      <c r="LK7" s="91"/>
      <c r="LL7" s="91"/>
      <c r="LM7" s="91"/>
      <c r="LN7" s="91"/>
      <c r="LO7" s="91"/>
      <c r="LP7" s="91"/>
      <c r="LQ7" s="91"/>
      <c r="LR7" s="91"/>
      <c r="LS7" s="91"/>
      <c r="LT7" s="91"/>
      <c r="LU7" s="118"/>
      <c r="LV7" s="118"/>
      <c r="LW7" s="118"/>
      <c r="LX7" s="118"/>
      <c r="LY7" s="118"/>
      <c r="LZ7" s="118"/>
      <c r="MA7" s="118"/>
      <c r="MB7" s="118"/>
      <c r="MC7" s="118"/>
      <c r="MD7" s="118"/>
      <c r="ME7" s="118"/>
      <c r="MF7" s="118"/>
      <c r="MG7" s="118"/>
      <c r="MH7" s="118"/>
      <c r="MI7" s="118"/>
      <c r="MJ7" s="118"/>
      <c r="MK7" s="118"/>
      <c r="ML7" s="118"/>
      <c r="MM7" s="118"/>
      <c r="MN7" s="118"/>
      <c r="MO7" s="118"/>
      <c r="MP7" s="118"/>
      <c r="MQ7" s="118"/>
      <c r="MR7" s="118"/>
      <c r="MS7" s="118"/>
      <c r="MT7" s="118"/>
      <c r="MU7" s="118"/>
      <c r="MV7" s="118"/>
      <c r="MW7" s="118"/>
      <c r="MX7" s="118"/>
      <c r="MY7" s="140"/>
      <c r="MZ7" s="140"/>
      <c r="NA7" s="140"/>
      <c r="NB7" s="140"/>
      <c r="NC7" s="140"/>
      <c r="ND7" s="140"/>
      <c r="NE7" s="140"/>
      <c r="NF7" s="140"/>
      <c r="NG7" s="140"/>
      <c r="NH7" s="140"/>
      <c r="NI7" s="140"/>
      <c r="NJ7" s="140"/>
      <c r="NK7" s="140"/>
      <c r="NL7" s="140"/>
      <c r="NM7" s="140"/>
      <c r="NN7" s="140"/>
      <c r="NO7" s="140"/>
      <c r="NP7" s="140"/>
      <c r="NQ7" s="140"/>
      <c r="NR7" s="140"/>
      <c r="NS7" s="140"/>
      <c r="NT7" s="140"/>
      <c r="NU7" s="140"/>
      <c r="NV7" s="140"/>
      <c r="NW7" s="140"/>
      <c r="NX7" s="140"/>
      <c r="NY7" s="140"/>
      <c r="NZ7" s="140"/>
      <c r="OA7" s="140"/>
      <c r="OB7" s="140"/>
      <c r="OC7" s="140"/>
      <c r="OD7" s="140"/>
      <c r="OE7" s="140"/>
      <c r="OF7" s="140"/>
      <c r="OG7" s="140"/>
      <c r="OH7" s="140"/>
      <c r="OI7" s="115"/>
      <c r="OJ7" s="115"/>
      <c r="OK7" s="115"/>
      <c r="OL7" s="115"/>
      <c r="OM7" s="115"/>
      <c r="ON7" s="115"/>
      <c r="OO7" s="115"/>
      <c r="OP7" s="115"/>
      <c r="OQ7" s="115"/>
      <c r="OR7" s="115"/>
      <c r="OS7" s="115"/>
      <c r="OT7" s="115"/>
      <c r="OU7" s="115"/>
      <c r="OV7" s="115"/>
      <c r="OW7" s="115"/>
      <c r="OX7" s="115"/>
      <c r="OY7" s="115"/>
      <c r="OZ7" s="115"/>
      <c r="PA7" s="115"/>
      <c r="PB7" s="115"/>
      <c r="PC7" s="115"/>
      <c r="PD7" s="115"/>
      <c r="PE7" s="115"/>
      <c r="PF7" s="115"/>
      <c r="PG7" s="115"/>
      <c r="PH7" s="115"/>
      <c r="PI7" s="115"/>
      <c r="PJ7" s="115"/>
      <c r="PK7" s="115"/>
      <c r="PL7" s="115"/>
      <c r="PM7" s="115"/>
      <c r="PN7" s="115"/>
      <c r="PO7" s="115"/>
      <c r="PP7" s="140"/>
      <c r="PQ7" s="140"/>
      <c r="PR7" s="140"/>
      <c r="PS7" s="140"/>
      <c r="PT7" s="140"/>
      <c r="PU7" s="140"/>
      <c r="PV7" s="140"/>
      <c r="PW7" s="140"/>
      <c r="PX7" s="140"/>
      <c r="PY7" s="140"/>
      <c r="PZ7" s="140"/>
      <c r="QA7" s="140"/>
      <c r="QB7" s="140"/>
      <c r="QC7" s="140"/>
      <c r="QD7" s="140"/>
      <c r="QE7" s="140"/>
      <c r="QF7" s="140"/>
      <c r="QG7" s="140"/>
      <c r="QH7" s="140"/>
      <c r="QI7" s="140"/>
      <c r="QJ7" s="140"/>
      <c r="QK7" s="140"/>
      <c r="QL7" s="140"/>
      <c r="QM7" s="140"/>
      <c r="QN7" s="140"/>
      <c r="QO7" s="140"/>
      <c r="QP7" s="140"/>
      <c r="QQ7" s="140"/>
      <c r="QR7" s="140"/>
      <c r="QS7" s="140"/>
      <c r="QT7" s="55"/>
      <c r="QU7" s="55"/>
      <c r="QV7" s="55"/>
      <c r="QW7" s="55"/>
      <c r="QX7" s="55"/>
      <c r="QY7" s="55"/>
      <c r="QZ7" s="55"/>
      <c r="RA7" s="55"/>
      <c r="RB7" s="55"/>
      <c r="RC7" s="55"/>
      <c r="RD7" s="55"/>
      <c r="RE7" s="55"/>
      <c r="RF7" s="55"/>
      <c r="RG7" s="55"/>
      <c r="RH7" s="55"/>
      <c r="RI7" s="55"/>
      <c r="RJ7" s="55"/>
      <c r="RK7" s="55"/>
      <c r="RL7" s="55"/>
      <c r="RM7" s="55"/>
      <c r="RN7" s="55"/>
      <c r="RO7" s="55"/>
      <c r="RP7" s="55"/>
      <c r="RQ7" s="55"/>
      <c r="RR7" s="55"/>
      <c r="RS7" s="55"/>
      <c r="RT7" s="55"/>
      <c r="RU7" s="55"/>
      <c r="RV7" s="55"/>
      <c r="RW7" s="55"/>
      <c r="RX7" s="55"/>
      <c r="RY7" s="55"/>
      <c r="RZ7" s="55"/>
      <c r="SA7" s="55"/>
      <c r="SB7" s="55"/>
      <c r="SC7" s="55"/>
      <c r="SD7" s="55"/>
      <c r="SE7" s="55"/>
      <c r="SF7" s="55"/>
      <c r="SG7" s="55"/>
      <c r="SH7" s="55"/>
      <c r="SI7" s="55"/>
      <c r="SJ7" s="55"/>
      <c r="SK7" s="55"/>
      <c r="SL7" s="55"/>
      <c r="SM7" s="55"/>
      <c r="SN7" s="55"/>
      <c r="SO7" s="55"/>
      <c r="SP7" s="55"/>
      <c r="SQ7" s="55"/>
      <c r="SR7" s="55"/>
      <c r="SS7" s="55"/>
      <c r="ST7" s="55"/>
      <c r="SU7" s="55"/>
      <c r="SV7" s="55"/>
      <c r="SW7" s="55"/>
      <c r="SX7" s="55"/>
      <c r="SY7" s="55"/>
      <c r="SZ7" s="55"/>
      <c r="TA7" s="55"/>
      <c r="TB7" s="55"/>
      <c r="TC7" s="55"/>
      <c r="TD7" s="55"/>
      <c r="TE7" s="55"/>
      <c r="TF7" s="55"/>
      <c r="TG7" s="55"/>
      <c r="TH7" s="55"/>
      <c r="TI7" s="55"/>
      <c r="TJ7" s="55"/>
      <c r="TK7" s="55"/>
      <c r="TL7" s="55"/>
      <c r="TM7" s="55"/>
      <c r="TN7" s="55"/>
      <c r="TO7" s="55"/>
      <c r="TP7" s="55"/>
      <c r="TQ7" s="55"/>
      <c r="TR7" s="55"/>
      <c r="TS7" s="55"/>
      <c r="TT7" s="55"/>
      <c r="TU7" s="55"/>
      <c r="TV7" s="55"/>
      <c r="TW7" s="55"/>
      <c r="TX7" s="55"/>
      <c r="TY7" s="55"/>
      <c r="TZ7" s="55"/>
      <c r="UA7" s="55"/>
      <c r="UB7" s="55"/>
      <c r="UC7" s="55"/>
      <c r="UD7" s="55"/>
      <c r="UE7" s="55"/>
      <c r="UF7" s="55"/>
      <c r="UG7" s="55"/>
      <c r="UH7" s="55"/>
      <c r="UI7" s="55"/>
      <c r="UJ7" s="55"/>
      <c r="UK7" s="55"/>
      <c r="UL7" s="55"/>
      <c r="UM7" s="55"/>
      <c r="UN7" s="55"/>
      <c r="UO7" s="55"/>
      <c r="UP7" s="55"/>
      <c r="UQ7" s="55"/>
      <c r="UR7" s="55"/>
      <c r="US7" s="55"/>
      <c r="UT7" s="55"/>
      <c r="UU7" s="55"/>
      <c r="UV7" s="55"/>
      <c r="UW7" s="55"/>
      <c r="UX7" s="55"/>
      <c r="UY7" s="55"/>
      <c r="UZ7" s="55"/>
      <c r="VA7" s="55"/>
      <c r="VB7" s="55"/>
      <c r="VC7" s="55"/>
      <c r="VD7" s="55"/>
      <c r="VE7" s="55"/>
      <c r="VF7" s="55"/>
      <c r="VG7" s="55"/>
      <c r="VH7" s="55"/>
      <c r="VI7" s="55"/>
      <c r="VJ7" s="55"/>
      <c r="VK7" s="55"/>
      <c r="VL7" s="55"/>
      <c r="VM7" s="55"/>
      <c r="VN7" s="55"/>
      <c r="VO7" s="55"/>
      <c r="VP7" s="55"/>
      <c r="VQ7" s="55"/>
      <c r="VR7" s="55"/>
      <c r="VS7" s="55"/>
      <c r="VT7" s="55"/>
      <c r="VU7" s="55"/>
      <c r="VV7" s="55"/>
      <c r="VW7" s="55"/>
      <c r="VX7" s="55"/>
      <c r="VY7" s="55"/>
      <c r="VZ7" s="55"/>
      <c r="WA7" s="55"/>
      <c r="WB7" s="55"/>
      <c r="WC7" s="55"/>
      <c r="WD7" s="55"/>
      <c r="WE7" s="55"/>
      <c r="WF7" s="55"/>
      <c r="WG7" s="55"/>
      <c r="WH7" s="55"/>
      <c r="WI7" s="55"/>
      <c r="WJ7" s="55"/>
      <c r="WK7" s="55"/>
      <c r="WL7" s="55"/>
      <c r="WM7" s="55"/>
      <c r="WN7" s="55"/>
      <c r="WO7" s="55"/>
      <c r="WP7" s="55"/>
      <c r="WQ7" s="55"/>
      <c r="WR7" s="55"/>
      <c r="WS7" s="55"/>
      <c r="WT7" s="55"/>
      <c r="WU7" s="55"/>
      <c r="WV7" s="55"/>
    </row>
    <row r="8" spans="1:625" ht="17.399999999999999" hidden="1" customHeight="1" x14ac:dyDescent="0.3">
      <c r="A8" s="86"/>
      <c r="B8" s="86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135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  <c r="IY8" s="78"/>
      <c r="IZ8" s="78"/>
      <c r="JA8" s="78"/>
      <c r="JB8" s="78"/>
      <c r="JC8" s="78"/>
      <c r="JD8" s="78"/>
      <c r="JE8" s="78"/>
      <c r="JF8" s="78"/>
      <c r="JG8" s="78"/>
      <c r="JH8" s="78"/>
      <c r="JI8" s="78"/>
      <c r="JJ8" s="78"/>
      <c r="JK8" s="78"/>
      <c r="JL8" s="78"/>
      <c r="JM8" s="78"/>
      <c r="JN8" s="78"/>
      <c r="JO8" s="78"/>
      <c r="JP8" s="78"/>
      <c r="JQ8" s="78"/>
      <c r="JR8" s="78"/>
      <c r="JS8" s="91"/>
      <c r="JT8" s="91"/>
      <c r="JU8" s="91"/>
      <c r="JV8" s="91"/>
      <c r="JW8" s="91"/>
      <c r="JX8" s="91"/>
      <c r="JY8" s="91"/>
      <c r="JZ8" s="91"/>
      <c r="KA8" s="91"/>
      <c r="KB8" s="91"/>
      <c r="KC8" s="91"/>
      <c r="KD8" s="91"/>
      <c r="KE8" s="91"/>
      <c r="KF8" s="91"/>
      <c r="KG8" s="91"/>
      <c r="KH8" s="91"/>
      <c r="KI8" s="91"/>
      <c r="KJ8" s="91"/>
      <c r="KK8" s="91"/>
      <c r="KL8" s="91"/>
      <c r="KM8" s="91"/>
      <c r="KN8" s="91"/>
      <c r="KO8" s="91"/>
      <c r="KP8" s="91"/>
      <c r="KQ8" s="91"/>
      <c r="KR8" s="91"/>
      <c r="KS8" s="91"/>
      <c r="KT8" s="91"/>
      <c r="KU8" s="91"/>
      <c r="KV8" s="91"/>
      <c r="KW8" s="91"/>
      <c r="KX8" s="91"/>
      <c r="KY8" s="91"/>
      <c r="KZ8" s="91"/>
      <c r="LA8" s="91"/>
      <c r="LB8" s="91"/>
      <c r="LC8" s="91"/>
      <c r="LD8" s="91"/>
      <c r="LE8" s="91"/>
      <c r="LF8" s="91"/>
      <c r="LG8" s="91"/>
      <c r="LH8" s="91"/>
      <c r="LI8" s="91"/>
      <c r="LJ8" s="91"/>
      <c r="LK8" s="91"/>
      <c r="LL8" s="91"/>
      <c r="LM8" s="91"/>
      <c r="LN8" s="91"/>
      <c r="LO8" s="91"/>
      <c r="LP8" s="91"/>
      <c r="LQ8" s="91"/>
      <c r="LR8" s="91"/>
      <c r="LS8" s="91"/>
      <c r="LT8" s="91"/>
      <c r="LU8" s="118"/>
      <c r="LV8" s="118"/>
      <c r="LW8" s="118"/>
      <c r="LX8" s="118"/>
      <c r="LY8" s="118"/>
      <c r="LZ8" s="118"/>
      <c r="MA8" s="118"/>
      <c r="MB8" s="118"/>
      <c r="MC8" s="118"/>
      <c r="MD8" s="118"/>
      <c r="ME8" s="118"/>
      <c r="MF8" s="118"/>
      <c r="MG8" s="118"/>
      <c r="MH8" s="118"/>
      <c r="MI8" s="118"/>
      <c r="MJ8" s="118"/>
      <c r="MK8" s="118"/>
      <c r="ML8" s="118"/>
      <c r="MM8" s="118"/>
      <c r="MN8" s="118"/>
      <c r="MO8" s="118"/>
      <c r="MP8" s="118"/>
      <c r="MQ8" s="118"/>
      <c r="MR8" s="118"/>
      <c r="MS8" s="118"/>
      <c r="MT8" s="118"/>
      <c r="MU8" s="118"/>
      <c r="MV8" s="118"/>
      <c r="MW8" s="118"/>
      <c r="MX8" s="118"/>
      <c r="MY8" s="140"/>
      <c r="MZ8" s="140"/>
      <c r="NA8" s="140"/>
      <c r="NB8" s="140"/>
      <c r="NC8" s="140"/>
      <c r="ND8" s="140"/>
      <c r="NE8" s="140"/>
      <c r="NF8" s="140"/>
      <c r="NG8" s="140"/>
      <c r="NH8" s="140"/>
      <c r="NI8" s="140"/>
      <c r="NJ8" s="140"/>
      <c r="NK8" s="140"/>
      <c r="NL8" s="140"/>
      <c r="NM8" s="140"/>
      <c r="NN8" s="140"/>
      <c r="NO8" s="140"/>
      <c r="NP8" s="140"/>
      <c r="NQ8" s="140"/>
      <c r="NR8" s="140"/>
      <c r="NS8" s="140"/>
      <c r="NT8" s="140"/>
      <c r="NU8" s="140"/>
      <c r="NV8" s="140"/>
      <c r="NW8" s="140"/>
      <c r="NX8" s="140"/>
      <c r="NY8" s="140"/>
      <c r="NZ8" s="140"/>
      <c r="OA8" s="140"/>
      <c r="OB8" s="140"/>
      <c r="OC8" s="140"/>
      <c r="OD8" s="140"/>
      <c r="OE8" s="140"/>
      <c r="OF8" s="140"/>
      <c r="OG8" s="140"/>
      <c r="OH8" s="140"/>
      <c r="OI8" s="115"/>
      <c r="OJ8" s="115"/>
      <c r="OK8" s="115"/>
      <c r="OL8" s="115"/>
      <c r="OM8" s="115"/>
      <c r="ON8" s="115"/>
      <c r="OO8" s="115"/>
      <c r="OP8" s="115"/>
      <c r="OQ8" s="115"/>
      <c r="OR8" s="115"/>
      <c r="OS8" s="115"/>
      <c r="OT8" s="115"/>
      <c r="OU8" s="115"/>
      <c r="OV8" s="115"/>
      <c r="OW8" s="115"/>
      <c r="OX8" s="115"/>
      <c r="OY8" s="115"/>
      <c r="OZ8" s="115"/>
      <c r="PA8" s="115"/>
      <c r="PB8" s="115"/>
      <c r="PC8" s="115"/>
      <c r="PD8" s="115"/>
      <c r="PE8" s="115"/>
      <c r="PF8" s="115"/>
      <c r="PG8" s="115"/>
      <c r="PH8" s="115"/>
      <c r="PI8" s="115"/>
      <c r="PJ8" s="115"/>
      <c r="PK8" s="115"/>
      <c r="PL8" s="115"/>
      <c r="PM8" s="115"/>
      <c r="PN8" s="115"/>
      <c r="PO8" s="115"/>
      <c r="PP8" s="140"/>
      <c r="PQ8" s="140"/>
      <c r="PR8" s="140"/>
      <c r="PS8" s="140"/>
      <c r="PT8" s="140"/>
      <c r="PU8" s="140"/>
      <c r="PV8" s="140"/>
      <c r="PW8" s="140"/>
      <c r="PX8" s="140"/>
      <c r="PY8" s="140"/>
      <c r="PZ8" s="140"/>
      <c r="QA8" s="140"/>
      <c r="QB8" s="140"/>
      <c r="QC8" s="140"/>
      <c r="QD8" s="140"/>
      <c r="QE8" s="140"/>
      <c r="QF8" s="140"/>
      <c r="QG8" s="140"/>
      <c r="QH8" s="140"/>
      <c r="QI8" s="140"/>
      <c r="QJ8" s="140"/>
      <c r="QK8" s="140"/>
      <c r="QL8" s="140"/>
      <c r="QM8" s="140"/>
      <c r="QN8" s="140"/>
      <c r="QO8" s="140"/>
      <c r="QP8" s="140"/>
      <c r="QQ8" s="140"/>
      <c r="QR8" s="140"/>
      <c r="QS8" s="140"/>
      <c r="QT8" s="55"/>
      <c r="QU8" s="55"/>
      <c r="QV8" s="55"/>
      <c r="QW8" s="55"/>
      <c r="QX8" s="55"/>
      <c r="QY8" s="55"/>
      <c r="QZ8" s="55"/>
      <c r="RA8" s="55"/>
      <c r="RB8" s="55"/>
      <c r="RC8" s="55"/>
      <c r="RD8" s="55"/>
      <c r="RE8" s="55"/>
      <c r="RF8" s="55"/>
      <c r="RG8" s="55"/>
      <c r="RH8" s="55"/>
      <c r="RI8" s="55"/>
      <c r="RJ8" s="55"/>
      <c r="RK8" s="55"/>
      <c r="RL8" s="55"/>
      <c r="RM8" s="55"/>
      <c r="RN8" s="55"/>
      <c r="RO8" s="55"/>
      <c r="RP8" s="55"/>
      <c r="RQ8" s="55"/>
      <c r="RR8" s="55"/>
      <c r="RS8" s="55"/>
      <c r="RT8" s="55"/>
      <c r="RU8" s="55"/>
      <c r="RV8" s="55"/>
      <c r="RW8" s="55"/>
      <c r="RX8" s="55"/>
      <c r="RY8" s="55"/>
      <c r="RZ8" s="55"/>
      <c r="SA8" s="55"/>
      <c r="SB8" s="55"/>
      <c r="SC8" s="55"/>
      <c r="SD8" s="55"/>
      <c r="SE8" s="55"/>
      <c r="SF8" s="55"/>
      <c r="SG8" s="55"/>
      <c r="SH8" s="55"/>
      <c r="SI8" s="55"/>
      <c r="SJ8" s="55"/>
      <c r="SK8" s="55"/>
      <c r="SL8" s="55"/>
      <c r="SM8" s="55"/>
      <c r="SN8" s="55"/>
      <c r="SO8" s="55"/>
      <c r="SP8" s="55"/>
      <c r="SQ8" s="55"/>
      <c r="SR8" s="55"/>
      <c r="SS8" s="55"/>
      <c r="ST8" s="55"/>
      <c r="SU8" s="55"/>
      <c r="SV8" s="55"/>
      <c r="SW8" s="55"/>
      <c r="SX8" s="55"/>
      <c r="SY8" s="55"/>
      <c r="SZ8" s="55"/>
      <c r="TA8" s="55"/>
      <c r="TB8" s="55"/>
      <c r="TC8" s="55"/>
      <c r="TD8" s="55"/>
      <c r="TE8" s="55"/>
      <c r="TF8" s="55"/>
      <c r="TG8" s="55"/>
      <c r="TH8" s="55"/>
      <c r="TI8" s="55"/>
      <c r="TJ8" s="55"/>
      <c r="TK8" s="55"/>
      <c r="TL8" s="55"/>
      <c r="TM8" s="55"/>
      <c r="TN8" s="55"/>
      <c r="TO8" s="55"/>
      <c r="TP8" s="55"/>
      <c r="TQ8" s="55"/>
      <c r="TR8" s="55"/>
      <c r="TS8" s="55"/>
      <c r="TT8" s="55"/>
      <c r="TU8" s="55"/>
      <c r="TV8" s="55"/>
      <c r="TW8" s="55"/>
      <c r="TX8" s="55"/>
      <c r="TY8" s="55"/>
      <c r="TZ8" s="55"/>
      <c r="UA8" s="55"/>
      <c r="UB8" s="55"/>
      <c r="UC8" s="55"/>
      <c r="UD8" s="55"/>
      <c r="UE8" s="55"/>
      <c r="UF8" s="55"/>
      <c r="UG8" s="55"/>
      <c r="UH8" s="55"/>
      <c r="UI8" s="55"/>
      <c r="UJ8" s="55"/>
      <c r="UK8" s="55"/>
      <c r="UL8" s="55"/>
      <c r="UM8" s="55"/>
      <c r="UN8" s="55"/>
      <c r="UO8" s="55"/>
      <c r="UP8" s="55"/>
      <c r="UQ8" s="55"/>
      <c r="UR8" s="55"/>
      <c r="US8" s="55"/>
      <c r="UT8" s="55"/>
      <c r="UU8" s="55"/>
      <c r="UV8" s="55"/>
      <c r="UW8" s="55"/>
      <c r="UX8" s="55"/>
      <c r="UY8" s="55"/>
      <c r="UZ8" s="55"/>
      <c r="VA8" s="55"/>
      <c r="VB8" s="55"/>
      <c r="VC8" s="55"/>
      <c r="VD8" s="55"/>
      <c r="VE8" s="55"/>
      <c r="VF8" s="55"/>
      <c r="VG8" s="55"/>
      <c r="VH8" s="55"/>
      <c r="VI8" s="55"/>
      <c r="VJ8" s="55"/>
      <c r="VK8" s="55"/>
      <c r="VL8" s="55"/>
      <c r="VM8" s="55"/>
      <c r="VN8" s="55"/>
      <c r="VO8" s="55"/>
      <c r="VP8" s="55"/>
      <c r="VQ8" s="55"/>
      <c r="VR8" s="55"/>
      <c r="VS8" s="55"/>
      <c r="VT8" s="55"/>
      <c r="VU8" s="55"/>
      <c r="VV8" s="55"/>
      <c r="VW8" s="55"/>
      <c r="VX8" s="55"/>
      <c r="VY8" s="55"/>
      <c r="VZ8" s="55"/>
      <c r="WA8" s="55"/>
      <c r="WB8" s="55"/>
      <c r="WC8" s="55"/>
      <c r="WD8" s="55"/>
      <c r="WE8" s="55"/>
      <c r="WF8" s="55"/>
      <c r="WG8" s="55"/>
      <c r="WH8" s="55"/>
      <c r="WI8" s="55"/>
      <c r="WJ8" s="55"/>
      <c r="WK8" s="55"/>
      <c r="WL8" s="55"/>
      <c r="WM8" s="55"/>
      <c r="WN8" s="55"/>
      <c r="WO8" s="55"/>
      <c r="WP8" s="55"/>
      <c r="WQ8" s="55"/>
      <c r="WR8" s="55"/>
      <c r="WS8" s="55"/>
      <c r="WT8" s="55"/>
      <c r="WU8" s="55"/>
      <c r="WV8" s="55"/>
    </row>
    <row r="9" spans="1:625" ht="18" hidden="1" customHeight="1" x14ac:dyDescent="0.3">
      <c r="A9" s="86"/>
      <c r="B9" s="86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135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137"/>
      <c r="DW9" s="137"/>
      <c r="DX9" s="137"/>
      <c r="DY9" s="137"/>
      <c r="DZ9" s="137"/>
      <c r="EA9" s="137"/>
      <c r="EB9" s="137"/>
      <c r="EC9" s="137"/>
      <c r="ED9" s="137"/>
      <c r="EE9" s="137"/>
      <c r="EF9" s="137"/>
      <c r="EG9" s="137"/>
      <c r="EH9" s="137"/>
      <c r="EI9" s="137"/>
      <c r="EJ9" s="137"/>
      <c r="EK9" s="137"/>
      <c r="EL9" s="137"/>
      <c r="EM9" s="137"/>
      <c r="EN9" s="137"/>
      <c r="EO9" s="137"/>
      <c r="EP9" s="137"/>
      <c r="EQ9" s="137"/>
      <c r="ER9" s="137"/>
      <c r="ES9" s="137"/>
      <c r="ET9" s="137"/>
      <c r="EU9" s="137"/>
      <c r="EV9" s="137"/>
      <c r="EW9" s="137"/>
      <c r="EX9" s="137"/>
      <c r="EY9" s="137"/>
      <c r="EZ9" s="137"/>
      <c r="FA9" s="137"/>
      <c r="FB9" s="137"/>
      <c r="FC9" s="137"/>
      <c r="FD9" s="137"/>
      <c r="FE9" s="137"/>
      <c r="FF9" s="137"/>
      <c r="FG9" s="137"/>
      <c r="FH9" s="137"/>
      <c r="FI9" s="137"/>
      <c r="FJ9" s="137"/>
      <c r="FK9" s="137"/>
      <c r="FL9" s="137"/>
      <c r="FM9" s="137"/>
      <c r="FN9" s="137"/>
      <c r="FO9" s="137"/>
      <c r="FP9" s="137"/>
      <c r="FQ9" s="137"/>
      <c r="FR9" s="137"/>
      <c r="FS9" s="137"/>
      <c r="FT9" s="137"/>
      <c r="FU9" s="137"/>
      <c r="FV9" s="137"/>
      <c r="FW9" s="137"/>
      <c r="FX9" s="137"/>
      <c r="FY9" s="137"/>
      <c r="FZ9" s="137"/>
      <c r="GA9" s="137"/>
      <c r="GB9" s="137"/>
      <c r="GC9" s="137"/>
      <c r="GD9" s="137"/>
      <c r="GE9" s="137"/>
      <c r="GF9" s="137"/>
      <c r="GG9" s="137"/>
      <c r="GH9" s="137"/>
      <c r="GI9" s="137"/>
      <c r="GJ9" s="137"/>
      <c r="GK9" s="137"/>
      <c r="GL9" s="137"/>
      <c r="GM9" s="137"/>
      <c r="GN9" s="137"/>
      <c r="GO9" s="137"/>
      <c r="GP9" s="137"/>
      <c r="GQ9" s="137"/>
      <c r="GR9" s="137"/>
      <c r="GS9" s="137"/>
      <c r="GT9" s="137"/>
      <c r="GU9" s="137"/>
      <c r="GV9" s="137"/>
      <c r="GW9" s="137"/>
      <c r="GX9" s="137"/>
      <c r="GY9" s="137"/>
      <c r="GZ9" s="137"/>
      <c r="HA9" s="137"/>
      <c r="HB9" s="137"/>
      <c r="HC9" s="137"/>
      <c r="HD9" s="137"/>
      <c r="HE9" s="137"/>
      <c r="HF9" s="137"/>
      <c r="HG9" s="137"/>
      <c r="HH9" s="137"/>
      <c r="HI9" s="137"/>
      <c r="HJ9" s="137"/>
      <c r="HK9" s="137"/>
      <c r="HL9" s="137"/>
      <c r="HM9" s="137"/>
      <c r="HN9" s="137"/>
      <c r="HO9" s="137"/>
      <c r="HP9" s="137"/>
      <c r="HQ9" s="137"/>
      <c r="HR9" s="137"/>
      <c r="HS9" s="137"/>
      <c r="HT9" s="137"/>
      <c r="HU9" s="137"/>
      <c r="HV9" s="137"/>
      <c r="HW9" s="137"/>
      <c r="HX9" s="137"/>
      <c r="HY9" s="137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  <c r="IY9" s="78"/>
      <c r="IZ9" s="78"/>
      <c r="JA9" s="78"/>
      <c r="JB9" s="78"/>
      <c r="JC9" s="78"/>
      <c r="JD9" s="78"/>
      <c r="JE9" s="78"/>
      <c r="JF9" s="78"/>
      <c r="JG9" s="78"/>
      <c r="JH9" s="78"/>
      <c r="JI9" s="78"/>
      <c r="JJ9" s="78"/>
      <c r="JK9" s="78"/>
      <c r="JL9" s="78"/>
      <c r="JM9" s="78"/>
      <c r="JN9" s="78"/>
      <c r="JO9" s="78"/>
      <c r="JP9" s="78"/>
      <c r="JQ9" s="78"/>
      <c r="JR9" s="78"/>
      <c r="JS9" s="91"/>
      <c r="JT9" s="91"/>
      <c r="JU9" s="91"/>
      <c r="JV9" s="91"/>
      <c r="JW9" s="91"/>
      <c r="JX9" s="91"/>
      <c r="JY9" s="91"/>
      <c r="JZ9" s="91"/>
      <c r="KA9" s="91"/>
      <c r="KB9" s="91"/>
      <c r="KC9" s="91"/>
      <c r="KD9" s="91"/>
      <c r="KE9" s="91"/>
      <c r="KF9" s="91"/>
      <c r="KG9" s="91"/>
      <c r="KH9" s="91"/>
      <c r="KI9" s="91"/>
      <c r="KJ9" s="91"/>
      <c r="KK9" s="91"/>
      <c r="KL9" s="91"/>
      <c r="KM9" s="91"/>
      <c r="KN9" s="91"/>
      <c r="KO9" s="91"/>
      <c r="KP9" s="91"/>
      <c r="KQ9" s="91"/>
      <c r="KR9" s="91"/>
      <c r="KS9" s="91"/>
      <c r="KT9" s="91"/>
      <c r="KU9" s="91"/>
      <c r="KV9" s="91"/>
      <c r="KW9" s="91"/>
      <c r="KX9" s="91"/>
      <c r="KY9" s="91"/>
      <c r="KZ9" s="91"/>
      <c r="LA9" s="91"/>
      <c r="LB9" s="91"/>
      <c r="LC9" s="91"/>
      <c r="LD9" s="91"/>
      <c r="LE9" s="91"/>
      <c r="LF9" s="91"/>
      <c r="LG9" s="91"/>
      <c r="LH9" s="91"/>
      <c r="LI9" s="91"/>
      <c r="LJ9" s="91"/>
      <c r="LK9" s="91"/>
      <c r="LL9" s="91"/>
      <c r="LM9" s="91"/>
      <c r="LN9" s="91"/>
      <c r="LO9" s="91"/>
      <c r="LP9" s="91"/>
      <c r="LQ9" s="91"/>
      <c r="LR9" s="91"/>
      <c r="LS9" s="91"/>
      <c r="LT9" s="91"/>
      <c r="LU9" s="118"/>
      <c r="LV9" s="118"/>
      <c r="LW9" s="118"/>
      <c r="LX9" s="118"/>
      <c r="LY9" s="118"/>
      <c r="LZ9" s="118"/>
      <c r="MA9" s="118"/>
      <c r="MB9" s="118"/>
      <c r="MC9" s="118"/>
      <c r="MD9" s="118"/>
      <c r="ME9" s="118"/>
      <c r="MF9" s="118"/>
      <c r="MG9" s="118"/>
      <c r="MH9" s="118"/>
      <c r="MI9" s="118"/>
      <c r="MJ9" s="118"/>
      <c r="MK9" s="118"/>
      <c r="ML9" s="118"/>
      <c r="MM9" s="118"/>
      <c r="MN9" s="118"/>
      <c r="MO9" s="118"/>
      <c r="MP9" s="118"/>
      <c r="MQ9" s="118"/>
      <c r="MR9" s="118"/>
      <c r="MS9" s="118"/>
      <c r="MT9" s="118"/>
      <c r="MU9" s="118"/>
      <c r="MV9" s="118"/>
      <c r="MW9" s="118"/>
      <c r="MX9" s="118"/>
      <c r="MY9" s="140"/>
      <c r="MZ9" s="140"/>
      <c r="NA9" s="140"/>
      <c r="NB9" s="140"/>
      <c r="NC9" s="140"/>
      <c r="ND9" s="140"/>
      <c r="NE9" s="140"/>
      <c r="NF9" s="140"/>
      <c r="NG9" s="140"/>
      <c r="NH9" s="140"/>
      <c r="NI9" s="140"/>
      <c r="NJ9" s="140"/>
      <c r="NK9" s="140"/>
      <c r="NL9" s="140"/>
      <c r="NM9" s="140"/>
      <c r="NN9" s="140"/>
      <c r="NO9" s="140"/>
      <c r="NP9" s="140"/>
      <c r="NQ9" s="140"/>
      <c r="NR9" s="140"/>
      <c r="NS9" s="140"/>
      <c r="NT9" s="140"/>
      <c r="NU9" s="140"/>
      <c r="NV9" s="140"/>
      <c r="NW9" s="140"/>
      <c r="NX9" s="140"/>
      <c r="NY9" s="140"/>
      <c r="NZ9" s="140"/>
      <c r="OA9" s="140"/>
      <c r="OB9" s="140"/>
      <c r="OC9" s="140"/>
      <c r="OD9" s="140"/>
      <c r="OE9" s="140"/>
      <c r="OF9" s="140"/>
      <c r="OG9" s="140"/>
      <c r="OH9" s="140"/>
      <c r="OI9" s="115"/>
      <c r="OJ9" s="115"/>
      <c r="OK9" s="115"/>
      <c r="OL9" s="115"/>
      <c r="OM9" s="115"/>
      <c r="ON9" s="115"/>
      <c r="OO9" s="115"/>
      <c r="OP9" s="115"/>
      <c r="OQ9" s="115"/>
      <c r="OR9" s="115"/>
      <c r="OS9" s="115"/>
      <c r="OT9" s="115"/>
      <c r="OU9" s="115"/>
      <c r="OV9" s="115"/>
      <c r="OW9" s="115"/>
      <c r="OX9" s="115"/>
      <c r="OY9" s="115"/>
      <c r="OZ9" s="115"/>
      <c r="PA9" s="115"/>
      <c r="PB9" s="115"/>
      <c r="PC9" s="115"/>
      <c r="PD9" s="115"/>
      <c r="PE9" s="115"/>
      <c r="PF9" s="115"/>
      <c r="PG9" s="115"/>
      <c r="PH9" s="115"/>
      <c r="PI9" s="115"/>
      <c r="PJ9" s="115"/>
      <c r="PK9" s="115"/>
      <c r="PL9" s="115"/>
      <c r="PM9" s="115"/>
      <c r="PN9" s="115"/>
      <c r="PO9" s="115"/>
      <c r="PP9" s="140"/>
      <c r="PQ9" s="140"/>
      <c r="PR9" s="140"/>
      <c r="PS9" s="140"/>
      <c r="PT9" s="140"/>
      <c r="PU9" s="140"/>
      <c r="PV9" s="140"/>
      <c r="PW9" s="140"/>
      <c r="PX9" s="140"/>
      <c r="PY9" s="140"/>
      <c r="PZ9" s="140"/>
      <c r="QA9" s="140"/>
      <c r="QB9" s="140"/>
      <c r="QC9" s="140"/>
      <c r="QD9" s="140"/>
      <c r="QE9" s="140"/>
      <c r="QF9" s="140"/>
      <c r="QG9" s="140"/>
      <c r="QH9" s="140"/>
      <c r="QI9" s="140"/>
      <c r="QJ9" s="140"/>
      <c r="QK9" s="140"/>
      <c r="QL9" s="140"/>
      <c r="QM9" s="140"/>
      <c r="QN9" s="140"/>
      <c r="QO9" s="140"/>
      <c r="QP9" s="140"/>
      <c r="QQ9" s="140"/>
      <c r="QR9" s="140"/>
      <c r="QS9" s="140"/>
      <c r="QT9" s="55"/>
      <c r="QU9" s="55"/>
      <c r="QV9" s="55"/>
      <c r="QW9" s="55"/>
      <c r="QX9" s="55"/>
      <c r="QY9" s="55"/>
      <c r="QZ9" s="55"/>
      <c r="RA9" s="55"/>
      <c r="RB9" s="55"/>
      <c r="RC9" s="55"/>
      <c r="RD9" s="55"/>
      <c r="RE9" s="55"/>
      <c r="RF9" s="55"/>
      <c r="RG9" s="55"/>
      <c r="RH9" s="55"/>
      <c r="RI9" s="55"/>
      <c r="RJ9" s="55"/>
      <c r="RK9" s="55"/>
      <c r="RL9" s="55"/>
      <c r="RM9" s="55"/>
      <c r="RN9" s="55"/>
      <c r="RO9" s="55"/>
      <c r="RP9" s="55"/>
      <c r="RQ9" s="55"/>
      <c r="RR9" s="55"/>
      <c r="RS9" s="55"/>
      <c r="RT9" s="55"/>
      <c r="RU9" s="55"/>
      <c r="RV9" s="55"/>
      <c r="RW9" s="55"/>
      <c r="RX9" s="55"/>
      <c r="RY9" s="55"/>
      <c r="RZ9" s="55"/>
      <c r="SA9" s="55"/>
      <c r="SB9" s="55"/>
      <c r="SC9" s="55"/>
      <c r="SD9" s="55"/>
      <c r="SE9" s="55"/>
      <c r="SF9" s="55"/>
      <c r="SG9" s="55"/>
      <c r="SH9" s="55"/>
      <c r="SI9" s="55"/>
      <c r="SJ9" s="55"/>
      <c r="SK9" s="55"/>
      <c r="SL9" s="55"/>
      <c r="SM9" s="55"/>
      <c r="SN9" s="55"/>
      <c r="SO9" s="55"/>
      <c r="SP9" s="55"/>
      <c r="SQ9" s="55"/>
      <c r="SR9" s="55"/>
      <c r="SS9" s="55"/>
      <c r="ST9" s="55"/>
      <c r="SU9" s="55"/>
      <c r="SV9" s="55"/>
      <c r="SW9" s="55"/>
      <c r="SX9" s="55"/>
      <c r="SY9" s="55"/>
      <c r="SZ9" s="55"/>
      <c r="TA9" s="55"/>
      <c r="TB9" s="55"/>
      <c r="TC9" s="55"/>
      <c r="TD9" s="55"/>
      <c r="TE9" s="55"/>
      <c r="TF9" s="55"/>
      <c r="TG9" s="55"/>
      <c r="TH9" s="55"/>
      <c r="TI9" s="55"/>
      <c r="TJ9" s="55"/>
      <c r="TK9" s="55"/>
      <c r="TL9" s="55"/>
      <c r="TM9" s="55"/>
      <c r="TN9" s="55"/>
      <c r="TO9" s="55"/>
      <c r="TP9" s="55"/>
      <c r="TQ9" s="55"/>
      <c r="TR9" s="55"/>
      <c r="TS9" s="55"/>
      <c r="TT9" s="55"/>
      <c r="TU9" s="55"/>
      <c r="TV9" s="55"/>
      <c r="TW9" s="55"/>
      <c r="TX9" s="55"/>
      <c r="TY9" s="55"/>
      <c r="TZ9" s="55"/>
      <c r="UA9" s="55"/>
      <c r="UB9" s="55"/>
      <c r="UC9" s="55"/>
      <c r="UD9" s="55"/>
      <c r="UE9" s="55"/>
      <c r="UF9" s="55"/>
      <c r="UG9" s="55"/>
      <c r="UH9" s="55"/>
      <c r="UI9" s="55"/>
      <c r="UJ9" s="55"/>
      <c r="UK9" s="55"/>
      <c r="UL9" s="55"/>
      <c r="UM9" s="55"/>
      <c r="UN9" s="55"/>
      <c r="UO9" s="55"/>
      <c r="UP9" s="55"/>
      <c r="UQ9" s="55"/>
      <c r="UR9" s="55"/>
      <c r="US9" s="55"/>
      <c r="UT9" s="55"/>
      <c r="UU9" s="55"/>
      <c r="UV9" s="55"/>
      <c r="UW9" s="55"/>
      <c r="UX9" s="55"/>
      <c r="UY9" s="55"/>
      <c r="UZ9" s="55"/>
      <c r="VA9" s="55"/>
      <c r="VB9" s="55"/>
      <c r="VC9" s="55"/>
      <c r="VD9" s="55"/>
      <c r="VE9" s="55"/>
      <c r="VF9" s="55"/>
      <c r="VG9" s="55"/>
      <c r="VH9" s="55"/>
      <c r="VI9" s="55"/>
      <c r="VJ9" s="55"/>
      <c r="VK9" s="55"/>
      <c r="VL9" s="55"/>
      <c r="VM9" s="55"/>
      <c r="VN9" s="55"/>
      <c r="VO9" s="55"/>
      <c r="VP9" s="55"/>
      <c r="VQ9" s="55"/>
      <c r="VR9" s="55"/>
      <c r="VS9" s="55"/>
      <c r="VT9" s="55"/>
      <c r="VU9" s="55"/>
      <c r="VV9" s="55"/>
      <c r="VW9" s="55"/>
      <c r="VX9" s="55"/>
      <c r="VY9" s="55"/>
      <c r="VZ9" s="55"/>
      <c r="WA9" s="55"/>
      <c r="WB9" s="55"/>
      <c r="WC9" s="55"/>
      <c r="WD9" s="55"/>
      <c r="WE9" s="55"/>
      <c r="WF9" s="55"/>
      <c r="WG9" s="55"/>
      <c r="WH9" s="55"/>
      <c r="WI9" s="55"/>
      <c r="WJ9" s="55"/>
      <c r="WK9" s="55"/>
      <c r="WL9" s="55"/>
      <c r="WM9" s="55"/>
      <c r="WN9" s="55"/>
      <c r="WO9" s="55"/>
      <c r="WP9" s="55"/>
      <c r="WQ9" s="55"/>
      <c r="WR9" s="55"/>
      <c r="WS9" s="55"/>
      <c r="WT9" s="55"/>
      <c r="WU9" s="55"/>
      <c r="WV9" s="55"/>
    </row>
    <row r="10" spans="1:625" ht="30" hidden="1" customHeight="1" x14ac:dyDescent="0.3">
      <c r="A10" s="86"/>
      <c r="B10" s="86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136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  <c r="EI10" s="138"/>
      <c r="EJ10" s="138"/>
      <c r="EK10" s="138"/>
      <c r="EL10" s="138"/>
      <c r="EM10" s="138"/>
      <c r="EN10" s="138"/>
      <c r="EO10" s="138"/>
      <c r="EP10" s="138"/>
      <c r="EQ10" s="138"/>
      <c r="ER10" s="138"/>
      <c r="ES10" s="138"/>
      <c r="ET10" s="138"/>
      <c r="EU10" s="138"/>
      <c r="EV10" s="138"/>
      <c r="EW10" s="138"/>
      <c r="EX10" s="138"/>
      <c r="EY10" s="138"/>
      <c r="EZ10" s="138"/>
      <c r="FA10" s="138"/>
      <c r="FB10" s="138"/>
      <c r="FC10" s="138"/>
      <c r="FD10" s="138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138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  <c r="IY10" s="78"/>
      <c r="IZ10" s="78"/>
      <c r="JA10" s="78"/>
      <c r="JB10" s="78"/>
      <c r="JC10" s="78"/>
      <c r="JD10" s="78"/>
      <c r="JE10" s="78"/>
      <c r="JF10" s="78"/>
      <c r="JG10" s="78"/>
      <c r="JH10" s="78"/>
      <c r="JI10" s="78"/>
      <c r="JJ10" s="78"/>
      <c r="JK10" s="78"/>
      <c r="JL10" s="78"/>
      <c r="JM10" s="78"/>
      <c r="JN10" s="78"/>
      <c r="JO10" s="78"/>
      <c r="JP10" s="78"/>
      <c r="JQ10" s="78"/>
      <c r="JR10" s="78"/>
      <c r="JS10" s="92"/>
      <c r="JT10" s="92"/>
      <c r="JU10" s="92"/>
      <c r="JV10" s="92"/>
      <c r="JW10" s="92"/>
      <c r="JX10" s="92"/>
      <c r="JY10" s="92"/>
      <c r="JZ10" s="92"/>
      <c r="KA10" s="92"/>
      <c r="KB10" s="92"/>
      <c r="KC10" s="92"/>
      <c r="KD10" s="92"/>
      <c r="KE10" s="92"/>
      <c r="KF10" s="92"/>
      <c r="KG10" s="92"/>
      <c r="KH10" s="92"/>
      <c r="KI10" s="92"/>
      <c r="KJ10" s="92"/>
      <c r="KK10" s="92"/>
      <c r="KL10" s="92"/>
      <c r="KM10" s="92"/>
      <c r="KN10" s="92"/>
      <c r="KO10" s="92"/>
      <c r="KP10" s="92"/>
      <c r="KQ10" s="92"/>
      <c r="KR10" s="92"/>
      <c r="KS10" s="92"/>
      <c r="KT10" s="92"/>
      <c r="KU10" s="92"/>
      <c r="KV10" s="92"/>
      <c r="KW10" s="92"/>
      <c r="KX10" s="92"/>
      <c r="KY10" s="92"/>
      <c r="KZ10" s="92"/>
      <c r="LA10" s="92"/>
      <c r="LB10" s="92"/>
      <c r="LC10" s="92"/>
      <c r="LD10" s="92"/>
      <c r="LE10" s="92"/>
      <c r="LF10" s="92"/>
      <c r="LG10" s="92"/>
      <c r="LH10" s="92"/>
      <c r="LI10" s="92"/>
      <c r="LJ10" s="92"/>
      <c r="LK10" s="92"/>
      <c r="LL10" s="92"/>
      <c r="LM10" s="92"/>
      <c r="LN10" s="92"/>
      <c r="LO10" s="92"/>
      <c r="LP10" s="92"/>
      <c r="LQ10" s="92"/>
      <c r="LR10" s="92"/>
      <c r="LS10" s="92"/>
      <c r="LT10" s="92"/>
      <c r="LU10" s="118"/>
      <c r="LV10" s="118"/>
      <c r="LW10" s="118"/>
      <c r="LX10" s="118"/>
      <c r="LY10" s="118"/>
      <c r="LZ10" s="118"/>
      <c r="MA10" s="118"/>
      <c r="MB10" s="118"/>
      <c r="MC10" s="118"/>
      <c r="MD10" s="118"/>
      <c r="ME10" s="118"/>
      <c r="MF10" s="118"/>
      <c r="MG10" s="118"/>
      <c r="MH10" s="118"/>
      <c r="MI10" s="118"/>
      <c r="MJ10" s="118"/>
      <c r="MK10" s="118"/>
      <c r="ML10" s="118"/>
      <c r="MM10" s="118"/>
      <c r="MN10" s="118"/>
      <c r="MO10" s="118"/>
      <c r="MP10" s="118"/>
      <c r="MQ10" s="118"/>
      <c r="MR10" s="118"/>
      <c r="MS10" s="118"/>
      <c r="MT10" s="118"/>
      <c r="MU10" s="118"/>
      <c r="MV10" s="118"/>
      <c r="MW10" s="118"/>
      <c r="MX10" s="118"/>
      <c r="MY10" s="141"/>
      <c r="MZ10" s="141"/>
      <c r="NA10" s="141"/>
      <c r="NB10" s="141"/>
      <c r="NC10" s="141"/>
      <c r="ND10" s="141"/>
      <c r="NE10" s="141"/>
      <c r="NF10" s="141"/>
      <c r="NG10" s="141"/>
      <c r="NH10" s="141"/>
      <c r="NI10" s="141"/>
      <c r="NJ10" s="141"/>
      <c r="NK10" s="141"/>
      <c r="NL10" s="141"/>
      <c r="NM10" s="141"/>
      <c r="NN10" s="141"/>
      <c r="NO10" s="141"/>
      <c r="NP10" s="141"/>
      <c r="NQ10" s="141"/>
      <c r="NR10" s="141"/>
      <c r="NS10" s="141"/>
      <c r="NT10" s="141"/>
      <c r="NU10" s="141"/>
      <c r="NV10" s="141"/>
      <c r="NW10" s="141"/>
      <c r="NX10" s="141"/>
      <c r="NY10" s="141"/>
      <c r="NZ10" s="141"/>
      <c r="OA10" s="141"/>
      <c r="OB10" s="141"/>
      <c r="OC10" s="141"/>
      <c r="OD10" s="141"/>
      <c r="OE10" s="141"/>
      <c r="OF10" s="141"/>
      <c r="OG10" s="141"/>
      <c r="OH10" s="141"/>
      <c r="OI10" s="115"/>
      <c r="OJ10" s="115"/>
      <c r="OK10" s="115"/>
      <c r="OL10" s="115"/>
      <c r="OM10" s="115"/>
      <c r="ON10" s="115"/>
      <c r="OO10" s="115"/>
      <c r="OP10" s="115"/>
      <c r="OQ10" s="115"/>
      <c r="OR10" s="115"/>
      <c r="OS10" s="115"/>
      <c r="OT10" s="115"/>
      <c r="OU10" s="115"/>
      <c r="OV10" s="115"/>
      <c r="OW10" s="115"/>
      <c r="OX10" s="115"/>
      <c r="OY10" s="115"/>
      <c r="OZ10" s="115"/>
      <c r="PA10" s="115"/>
      <c r="PB10" s="115"/>
      <c r="PC10" s="115"/>
      <c r="PD10" s="115"/>
      <c r="PE10" s="115"/>
      <c r="PF10" s="115"/>
      <c r="PG10" s="115"/>
      <c r="PH10" s="115"/>
      <c r="PI10" s="115"/>
      <c r="PJ10" s="115"/>
      <c r="PK10" s="115"/>
      <c r="PL10" s="115"/>
      <c r="PM10" s="115"/>
      <c r="PN10" s="115"/>
      <c r="PO10" s="115"/>
      <c r="PP10" s="141"/>
      <c r="PQ10" s="141"/>
      <c r="PR10" s="141"/>
      <c r="PS10" s="141"/>
      <c r="PT10" s="141"/>
      <c r="PU10" s="141"/>
      <c r="PV10" s="141"/>
      <c r="PW10" s="141"/>
      <c r="PX10" s="141"/>
      <c r="PY10" s="141"/>
      <c r="PZ10" s="141"/>
      <c r="QA10" s="141"/>
      <c r="QB10" s="141"/>
      <c r="QC10" s="141"/>
      <c r="QD10" s="141"/>
      <c r="QE10" s="141"/>
      <c r="QF10" s="141"/>
      <c r="QG10" s="141"/>
      <c r="QH10" s="141"/>
      <c r="QI10" s="141"/>
      <c r="QJ10" s="141"/>
      <c r="QK10" s="141"/>
      <c r="QL10" s="141"/>
      <c r="QM10" s="141"/>
      <c r="QN10" s="141"/>
      <c r="QO10" s="141"/>
      <c r="QP10" s="141"/>
      <c r="QQ10" s="141"/>
      <c r="QR10" s="141"/>
      <c r="QS10" s="141"/>
      <c r="QT10" s="55"/>
      <c r="QU10" s="55"/>
      <c r="QV10" s="55"/>
      <c r="QW10" s="55"/>
      <c r="QX10" s="55"/>
      <c r="QY10" s="55"/>
      <c r="QZ10" s="55"/>
      <c r="RA10" s="55"/>
      <c r="RB10" s="55"/>
      <c r="RC10" s="55"/>
      <c r="RD10" s="55"/>
      <c r="RE10" s="55"/>
      <c r="RF10" s="55"/>
      <c r="RG10" s="55"/>
      <c r="RH10" s="55"/>
      <c r="RI10" s="55"/>
      <c r="RJ10" s="55"/>
      <c r="RK10" s="55"/>
      <c r="RL10" s="55"/>
      <c r="RM10" s="55"/>
      <c r="RN10" s="55"/>
      <c r="RO10" s="55"/>
      <c r="RP10" s="55"/>
      <c r="RQ10" s="55"/>
      <c r="RR10" s="55"/>
      <c r="RS10" s="55"/>
      <c r="RT10" s="55"/>
      <c r="RU10" s="55"/>
      <c r="RV10" s="55"/>
      <c r="RW10" s="55"/>
      <c r="RX10" s="55"/>
      <c r="RY10" s="55"/>
      <c r="RZ10" s="55"/>
      <c r="SA10" s="55"/>
      <c r="SB10" s="55"/>
      <c r="SC10" s="55"/>
      <c r="SD10" s="55"/>
      <c r="SE10" s="55"/>
      <c r="SF10" s="55"/>
      <c r="SG10" s="55"/>
      <c r="SH10" s="55"/>
      <c r="SI10" s="55"/>
      <c r="SJ10" s="55"/>
      <c r="SK10" s="55"/>
      <c r="SL10" s="55"/>
      <c r="SM10" s="55"/>
      <c r="SN10" s="55"/>
      <c r="SO10" s="55"/>
      <c r="SP10" s="55"/>
      <c r="SQ10" s="55"/>
      <c r="SR10" s="55"/>
      <c r="SS10" s="55"/>
      <c r="ST10" s="55"/>
      <c r="SU10" s="55"/>
      <c r="SV10" s="55"/>
      <c r="SW10" s="55"/>
      <c r="SX10" s="55"/>
      <c r="SY10" s="55"/>
      <c r="SZ10" s="55"/>
      <c r="TA10" s="55"/>
      <c r="TB10" s="55"/>
      <c r="TC10" s="55"/>
      <c r="TD10" s="55"/>
      <c r="TE10" s="55"/>
      <c r="TF10" s="55"/>
      <c r="TG10" s="55"/>
      <c r="TH10" s="55"/>
      <c r="TI10" s="55"/>
      <c r="TJ10" s="55"/>
      <c r="TK10" s="55"/>
      <c r="TL10" s="55"/>
      <c r="TM10" s="55"/>
      <c r="TN10" s="55"/>
      <c r="TO10" s="55"/>
      <c r="TP10" s="55"/>
      <c r="TQ10" s="55"/>
      <c r="TR10" s="55"/>
      <c r="TS10" s="55"/>
      <c r="TT10" s="55"/>
      <c r="TU10" s="55"/>
      <c r="TV10" s="55"/>
      <c r="TW10" s="55"/>
      <c r="TX10" s="55"/>
      <c r="TY10" s="55"/>
      <c r="TZ10" s="55"/>
      <c r="UA10" s="55"/>
      <c r="UB10" s="55"/>
      <c r="UC10" s="55"/>
      <c r="UD10" s="55"/>
      <c r="UE10" s="55"/>
      <c r="UF10" s="55"/>
      <c r="UG10" s="55"/>
      <c r="UH10" s="55"/>
      <c r="UI10" s="55"/>
      <c r="UJ10" s="55"/>
      <c r="UK10" s="55"/>
      <c r="UL10" s="55"/>
      <c r="UM10" s="55"/>
      <c r="UN10" s="55"/>
      <c r="UO10" s="55"/>
      <c r="UP10" s="55"/>
      <c r="UQ10" s="55"/>
      <c r="UR10" s="55"/>
      <c r="US10" s="55"/>
      <c r="UT10" s="55"/>
      <c r="UU10" s="55"/>
      <c r="UV10" s="55"/>
      <c r="UW10" s="55"/>
      <c r="UX10" s="55"/>
      <c r="UY10" s="55"/>
      <c r="UZ10" s="55"/>
      <c r="VA10" s="55"/>
      <c r="VB10" s="55"/>
      <c r="VC10" s="55"/>
      <c r="VD10" s="55"/>
      <c r="VE10" s="55"/>
      <c r="VF10" s="55"/>
      <c r="VG10" s="55"/>
      <c r="VH10" s="55"/>
      <c r="VI10" s="55"/>
      <c r="VJ10" s="55"/>
      <c r="VK10" s="55"/>
      <c r="VL10" s="55"/>
      <c r="VM10" s="55"/>
      <c r="VN10" s="55"/>
      <c r="VO10" s="55"/>
      <c r="VP10" s="55"/>
      <c r="VQ10" s="55"/>
      <c r="VR10" s="55"/>
      <c r="VS10" s="55"/>
      <c r="VT10" s="55"/>
      <c r="VU10" s="55"/>
      <c r="VV10" s="55"/>
      <c r="VW10" s="55"/>
      <c r="VX10" s="55"/>
      <c r="VY10" s="55"/>
      <c r="VZ10" s="55"/>
      <c r="WA10" s="55"/>
      <c r="WB10" s="55"/>
      <c r="WC10" s="55"/>
      <c r="WD10" s="55"/>
      <c r="WE10" s="55"/>
      <c r="WF10" s="55"/>
      <c r="WG10" s="55"/>
      <c r="WH10" s="55"/>
      <c r="WI10" s="55"/>
      <c r="WJ10" s="55"/>
      <c r="WK10" s="55"/>
      <c r="WL10" s="55"/>
      <c r="WM10" s="55"/>
      <c r="WN10" s="55"/>
      <c r="WO10" s="55"/>
      <c r="WP10" s="55"/>
      <c r="WQ10" s="55"/>
      <c r="WR10" s="55"/>
      <c r="WS10" s="55"/>
      <c r="WT10" s="55"/>
      <c r="WU10" s="55"/>
      <c r="WV10" s="55"/>
    </row>
    <row r="11" spans="1:625" ht="16.2" thickBot="1" x14ac:dyDescent="0.35">
      <c r="A11" s="86"/>
      <c r="B11" s="86"/>
      <c r="C11" s="81" t="s">
        <v>228</v>
      </c>
      <c r="D11" s="65" t="s">
        <v>2</v>
      </c>
      <c r="E11" s="65" t="s">
        <v>3</v>
      </c>
      <c r="F11" s="78" t="s">
        <v>229</v>
      </c>
      <c r="G11" s="78" t="s">
        <v>4</v>
      </c>
      <c r="H11" s="78" t="s">
        <v>5</v>
      </c>
      <c r="I11" s="78" t="s">
        <v>230</v>
      </c>
      <c r="J11" s="78" t="s">
        <v>6</v>
      </c>
      <c r="K11" s="78" t="s">
        <v>7</v>
      </c>
      <c r="L11" s="65" t="s">
        <v>296</v>
      </c>
      <c r="M11" s="65" t="s">
        <v>6</v>
      </c>
      <c r="N11" s="65" t="s">
        <v>7</v>
      </c>
      <c r="O11" s="65" t="s">
        <v>231</v>
      </c>
      <c r="P11" s="65" t="s">
        <v>8</v>
      </c>
      <c r="Q11" s="65" t="s">
        <v>1</v>
      </c>
      <c r="R11" s="65" t="s">
        <v>232</v>
      </c>
      <c r="S11" s="65" t="s">
        <v>3</v>
      </c>
      <c r="T11" s="65" t="s">
        <v>9</v>
      </c>
      <c r="U11" s="65" t="s">
        <v>233</v>
      </c>
      <c r="V11" s="65" t="s">
        <v>3</v>
      </c>
      <c r="W11" s="65" t="s">
        <v>9</v>
      </c>
      <c r="X11" s="74" t="s">
        <v>234</v>
      </c>
      <c r="Y11" s="80" t="s">
        <v>7</v>
      </c>
      <c r="Z11" s="81" t="s">
        <v>10</v>
      </c>
      <c r="AA11" s="65" t="s">
        <v>235</v>
      </c>
      <c r="AB11" s="65" t="s">
        <v>11</v>
      </c>
      <c r="AC11" s="65" t="s">
        <v>12</v>
      </c>
      <c r="AD11" s="65" t="s">
        <v>236</v>
      </c>
      <c r="AE11" s="65" t="s">
        <v>1</v>
      </c>
      <c r="AF11" s="65" t="s">
        <v>2</v>
      </c>
      <c r="AG11" s="65" t="s">
        <v>237</v>
      </c>
      <c r="AH11" s="65" t="s">
        <v>9</v>
      </c>
      <c r="AI11" s="65" t="s">
        <v>4</v>
      </c>
      <c r="AJ11" s="79" t="s">
        <v>238</v>
      </c>
      <c r="AK11" s="95"/>
      <c r="AL11" s="95"/>
      <c r="AM11" s="79" t="s">
        <v>239</v>
      </c>
      <c r="AN11" s="95"/>
      <c r="AO11" s="95"/>
      <c r="AP11" s="79" t="s">
        <v>297</v>
      </c>
      <c r="AQ11" s="95"/>
      <c r="AR11" s="95"/>
      <c r="AS11" s="79" t="s">
        <v>240</v>
      </c>
      <c r="AT11" s="95"/>
      <c r="AU11" s="95"/>
      <c r="AV11" s="79" t="s">
        <v>241</v>
      </c>
      <c r="AW11" s="95"/>
      <c r="AX11" s="95"/>
      <c r="AY11" s="79" t="s">
        <v>242</v>
      </c>
      <c r="AZ11" s="95"/>
      <c r="BA11" s="95"/>
      <c r="BB11" s="79" t="s">
        <v>243</v>
      </c>
      <c r="BC11" s="95"/>
      <c r="BD11" s="95"/>
      <c r="BE11" s="78" t="s">
        <v>244</v>
      </c>
      <c r="BF11" s="78"/>
      <c r="BG11" s="78"/>
      <c r="BH11" s="124" t="s">
        <v>245</v>
      </c>
      <c r="BI11" s="125"/>
      <c r="BJ11" s="125"/>
      <c r="BK11" s="125" t="s">
        <v>313</v>
      </c>
      <c r="BL11" s="125"/>
      <c r="BM11" s="125"/>
      <c r="BN11" s="125" t="s">
        <v>314</v>
      </c>
      <c r="BO11" s="125"/>
      <c r="BP11" s="125"/>
      <c r="BQ11" s="125" t="s">
        <v>315</v>
      </c>
      <c r="BR11" s="125"/>
      <c r="BS11" s="125"/>
      <c r="BT11" s="125" t="s">
        <v>316</v>
      </c>
      <c r="BU11" s="125"/>
      <c r="BV11" s="125"/>
      <c r="BW11" s="125" t="s">
        <v>317</v>
      </c>
      <c r="BX11" s="125"/>
      <c r="BY11" s="126"/>
      <c r="BZ11" s="81" t="s">
        <v>246</v>
      </c>
      <c r="CA11" s="65"/>
      <c r="CB11" s="65"/>
      <c r="CC11" s="74" t="s">
        <v>247</v>
      </c>
      <c r="CD11" s="80"/>
      <c r="CE11" s="81"/>
      <c r="CF11" s="74" t="s">
        <v>248</v>
      </c>
      <c r="CG11" s="80"/>
      <c r="CH11" s="81"/>
      <c r="CI11" s="65" t="s">
        <v>298</v>
      </c>
      <c r="CJ11" s="65"/>
      <c r="CK11" s="65"/>
      <c r="CL11" s="65" t="s">
        <v>249</v>
      </c>
      <c r="CM11" s="65"/>
      <c r="CN11" s="65"/>
      <c r="CO11" s="65" t="s">
        <v>250</v>
      </c>
      <c r="CP11" s="65"/>
      <c r="CQ11" s="65"/>
      <c r="CR11" s="54" t="s">
        <v>251</v>
      </c>
      <c r="CS11" s="54"/>
      <c r="CT11" s="54"/>
      <c r="CU11" s="65" t="s">
        <v>252</v>
      </c>
      <c r="CV11" s="65"/>
      <c r="CW11" s="65"/>
      <c r="CX11" s="65" t="s">
        <v>253</v>
      </c>
      <c r="CY11" s="65"/>
      <c r="CZ11" s="65"/>
      <c r="DA11" s="65" t="s">
        <v>254</v>
      </c>
      <c r="DB11" s="65"/>
      <c r="DC11" s="65"/>
      <c r="DD11" s="65" t="s">
        <v>255</v>
      </c>
      <c r="DE11" s="65"/>
      <c r="DF11" s="65"/>
      <c r="DG11" s="65" t="s">
        <v>256</v>
      </c>
      <c r="DH11" s="65"/>
      <c r="DI11" s="65"/>
      <c r="DJ11" s="54" t="s">
        <v>257</v>
      </c>
      <c r="DK11" s="54"/>
      <c r="DL11" s="54"/>
      <c r="DM11" s="54" t="s">
        <v>299</v>
      </c>
      <c r="DN11" s="54"/>
      <c r="DO11" s="64"/>
      <c r="DP11" s="78" t="s">
        <v>258</v>
      </c>
      <c r="DQ11" s="78"/>
      <c r="DR11" s="78"/>
      <c r="DS11" s="78" t="s">
        <v>259</v>
      </c>
      <c r="DT11" s="78"/>
      <c r="DU11" s="78"/>
      <c r="DV11" s="55" t="s">
        <v>260</v>
      </c>
      <c r="DW11" s="55"/>
      <c r="DX11" s="55"/>
      <c r="DY11" s="78" t="s">
        <v>261</v>
      </c>
      <c r="DZ11" s="78"/>
      <c r="EA11" s="78"/>
      <c r="EB11" s="78" t="s">
        <v>262</v>
      </c>
      <c r="EC11" s="78"/>
      <c r="ED11" s="79"/>
      <c r="EE11" s="78" t="s">
        <v>263</v>
      </c>
      <c r="EF11" s="78"/>
      <c r="EG11" s="78"/>
      <c r="EH11" s="78" t="s">
        <v>264</v>
      </c>
      <c r="EI11" s="78"/>
      <c r="EJ11" s="78"/>
      <c r="EK11" s="78" t="s">
        <v>265</v>
      </c>
      <c r="EL11" s="78"/>
      <c r="EM11" s="78"/>
      <c r="EN11" s="78" t="s">
        <v>266</v>
      </c>
      <c r="EO11" s="78"/>
      <c r="EP11" s="78"/>
      <c r="EQ11" s="78" t="s">
        <v>300</v>
      </c>
      <c r="ER11" s="78"/>
      <c r="ES11" s="78"/>
      <c r="ET11" s="78" t="s">
        <v>267</v>
      </c>
      <c r="EU11" s="78"/>
      <c r="EV11" s="78"/>
      <c r="EW11" s="78" t="s">
        <v>268</v>
      </c>
      <c r="EX11" s="78"/>
      <c r="EY11" s="78"/>
      <c r="EZ11" s="78" t="s">
        <v>269</v>
      </c>
      <c r="FA11" s="78"/>
      <c r="FB11" s="78"/>
      <c r="FC11" s="78" t="s">
        <v>270</v>
      </c>
      <c r="FD11" s="78"/>
      <c r="FE11" s="78"/>
      <c r="FF11" s="78" t="s">
        <v>271</v>
      </c>
      <c r="FG11" s="78"/>
      <c r="FH11" s="79"/>
      <c r="FI11" s="97" t="s">
        <v>272</v>
      </c>
      <c r="FJ11" s="98"/>
      <c r="FK11" s="99"/>
      <c r="FL11" s="97" t="s">
        <v>273</v>
      </c>
      <c r="FM11" s="98"/>
      <c r="FN11" s="99"/>
      <c r="FO11" s="97" t="s">
        <v>274</v>
      </c>
      <c r="FP11" s="98"/>
      <c r="FQ11" s="99"/>
      <c r="FR11" s="97" t="s">
        <v>275</v>
      </c>
      <c r="FS11" s="98"/>
      <c r="FT11" s="99"/>
      <c r="FU11" s="97" t="s">
        <v>301</v>
      </c>
      <c r="FV11" s="98"/>
      <c r="FW11" s="98"/>
      <c r="FX11" s="55" t="s">
        <v>276</v>
      </c>
      <c r="FY11" s="55"/>
      <c r="FZ11" s="55"/>
      <c r="GA11" s="98" t="s">
        <v>277</v>
      </c>
      <c r="GB11" s="98"/>
      <c r="GC11" s="99"/>
      <c r="GD11" s="97" t="s">
        <v>278</v>
      </c>
      <c r="GE11" s="98"/>
      <c r="GF11" s="99"/>
      <c r="GG11" s="97" t="s">
        <v>279</v>
      </c>
      <c r="GH11" s="98"/>
      <c r="GI11" s="99"/>
      <c r="GJ11" s="97" t="s">
        <v>280</v>
      </c>
      <c r="GK11" s="98"/>
      <c r="GL11" s="99"/>
      <c r="GM11" s="97" t="s">
        <v>302</v>
      </c>
      <c r="GN11" s="98"/>
      <c r="GO11" s="99"/>
      <c r="GP11" s="97" t="s">
        <v>303</v>
      </c>
      <c r="GQ11" s="98"/>
      <c r="GR11" s="99"/>
      <c r="GS11" s="97" t="s">
        <v>304</v>
      </c>
      <c r="GT11" s="98"/>
      <c r="GU11" s="99"/>
      <c r="GV11" s="97" t="s">
        <v>305</v>
      </c>
      <c r="GW11" s="98"/>
      <c r="GX11" s="99"/>
      <c r="GY11" s="97" t="s">
        <v>306</v>
      </c>
      <c r="GZ11" s="98"/>
      <c r="HA11" s="99"/>
      <c r="HB11" s="97" t="s">
        <v>307</v>
      </c>
      <c r="HC11" s="98"/>
      <c r="HD11" s="99"/>
      <c r="HE11" s="97" t="s">
        <v>308</v>
      </c>
      <c r="HF11" s="98"/>
      <c r="HG11" s="99"/>
      <c r="HH11" s="97" t="s">
        <v>309</v>
      </c>
      <c r="HI11" s="98"/>
      <c r="HJ11" s="99"/>
      <c r="HK11" s="97" t="s">
        <v>310</v>
      </c>
      <c r="HL11" s="98"/>
      <c r="HM11" s="99"/>
      <c r="HN11" s="97" t="s">
        <v>311</v>
      </c>
      <c r="HO11" s="98"/>
      <c r="HP11" s="99"/>
      <c r="HQ11" s="97" t="s">
        <v>281</v>
      </c>
      <c r="HR11" s="98"/>
      <c r="HS11" s="99"/>
      <c r="HT11" s="97" t="s">
        <v>282</v>
      </c>
      <c r="HU11" s="98"/>
      <c r="HV11" s="99"/>
      <c r="HW11" s="97" t="s">
        <v>283</v>
      </c>
      <c r="HX11" s="98"/>
      <c r="HY11" s="99"/>
      <c r="HZ11" s="99" t="s">
        <v>1223</v>
      </c>
      <c r="IA11" s="55"/>
      <c r="IB11" s="55"/>
      <c r="IC11" s="55" t="s">
        <v>1224</v>
      </c>
      <c r="ID11" s="55"/>
      <c r="IE11" s="55"/>
      <c r="IF11" s="55" t="s">
        <v>1225</v>
      </c>
      <c r="IG11" s="55"/>
      <c r="IH11" s="55"/>
      <c r="II11" s="55" t="s">
        <v>1226</v>
      </c>
      <c r="IJ11" s="55"/>
      <c r="IK11" s="55"/>
      <c r="IL11" s="55" t="s">
        <v>1227</v>
      </c>
      <c r="IM11" s="55"/>
      <c r="IN11" s="55"/>
      <c r="IO11" s="55" t="s">
        <v>1228</v>
      </c>
      <c r="IP11" s="55"/>
      <c r="IQ11" s="55"/>
      <c r="IR11" s="55" t="s">
        <v>1229</v>
      </c>
      <c r="IS11" s="55"/>
      <c r="IT11" s="55"/>
      <c r="IU11" s="55" t="s">
        <v>1230</v>
      </c>
      <c r="IV11" s="55"/>
      <c r="IW11" s="55"/>
      <c r="IX11" s="55" t="s">
        <v>1231</v>
      </c>
      <c r="IY11" s="55"/>
      <c r="IZ11" s="55"/>
      <c r="JA11" s="55" t="s">
        <v>1232</v>
      </c>
      <c r="JB11" s="55"/>
      <c r="JC11" s="55"/>
      <c r="JD11" s="55" t="s">
        <v>1233</v>
      </c>
      <c r="JE11" s="55"/>
      <c r="JF11" s="55"/>
      <c r="JG11" s="55" t="s">
        <v>1234</v>
      </c>
      <c r="JH11" s="55"/>
      <c r="JI11" s="97"/>
      <c r="JJ11" s="55" t="s">
        <v>1235</v>
      </c>
      <c r="JK11" s="55"/>
      <c r="JL11" s="55"/>
      <c r="JM11" s="55" t="s">
        <v>1236</v>
      </c>
      <c r="JN11" s="55"/>
      <c r="JO11" s="55"/>
      <c r="JP11" s="55" t="s">
        <v>1237</v>
      </c>
      <c r="JQ11" s="55"/>
      <c r="JR11" s="55"/>
      <c r="JS11" s="99" t="s">
        <v>284</v>
      </c>
      <c r="JT11" s="55"/>
      <c r="JU11" s="55"/>
      <c r="JV11" s="55" t="s">
        <v>285</v>
      </c>
      <c r="JW11" s="55"/>
      <c r="JX11" s="55"/>
      <c r="JY11" s="55" t="s">
        <v>286</v>
      </c>
      <c r="JZ11" s="55"/>
      <c r="KA11" s="55"/>
      <c r="KB11" s="55" t="s">
        <v>312</v>
      </c>
      <c r="KC11" s="55"/>
      <c r="KD11" s="55"/>
      <c r="KE11" s="55" t="s">
        <v>287</v>
      </c>
      <c r="KF11" s="55"/>
      <c r="KG11" s="55"/>
      <c r="KH11" s="55" t="s">
        <v>288</v>
      </c>
      <c r="KI11" s="55"/>
      <c r="KJ11" s="55"/>
      <c r="KK11" s="55" t="s">
        <v>289</v>
      </c>
      <c r="KL11" s="55"/>
      <c r="KM11" s="55"/>
      <c r="KN11" s="112" t="s">
        <v>290</v>
      </c>
      <c r="KO11" s="113"/>
      <c r="KP11" s="114"/>
      <c r="KQ11" s="112" t="s">
        <v>291</v>
      </c>
      <c r="KR11" s="113"/>
      <c r="KS11" s="114"/>
      <c r="KT11" s="112" t="s">
        <v>292</v>
      </c>
      <c r="KU11" s="113"/>
      <c r="KV11" s="114"/>
      <c r="KW11" s="112" t="s">
        <v>293</v>
      </c>
      <c r="KX11" s="113"/>
      <c r="KY11" s="114"/>
      <c r="KZ11" s="112" t="s">
        <v>294</v>
      </c>
      <c r="LA11" s="113"/>
      <c r="LB11" s="114"/>
      <c r="LC11" s="112" t="s">
        <v>295</v>
      </c>
      <c r="LD11" s="113"/>
      <c r="LE11" s="114"/>
      <c r="LF11" s="112" t="s">
        <v>318</v>
      </c>
      <c r="LG11" s="113"/>
      <c r="LH11" s="114"/>
      <c r="LI11" s="112" t="s">
        <v>319</v>
      </c>
      <c r="LJ11" s="113"/>
      <c r="LK11" s="114"/>
      <c r="LL11" s="112" t="s">
        <v>1238</v>
      </c>
      <c r="LM11" s="113"/>
      <c r="LN11" s="114"/>
      <c r="LO11" s="112" t="s">
        <v>1239</v>
      </c>
      <c r="LP11" s="113"/>
      <c r="LQ11" s="114"/>
      <c r="LR11" s="112" t="s">
        <v>1240</v>
      </c>
      <c r="LS11" s="113"/>
      <c r="LT11" s="114"/>
      <c r="LU11" s="112" t="s">
        <v>1241</v>
      </c>
      <c r="LV11" s="113"/>
      <c r="LW11" s="114"/>
      <c r="LX11" s="97" t="s">
        <v>1242</v>
      </c>
      <c r="LY11" s="98"/>
      <c r="LZ11" s="99"/>
      <c r="MA11" s="97" t="s">
        <v>1243</v>
      </c>
      <c r="MB11" s="98"/>
      <c r="MC11" s="99"/>
      <c r="MD11" s="97" t="s">
        <v>1244</v>
      </c>
      <c r="ME11" s="98"/>
      <c r="MF11" s="99"/>
      <c r="MG11" s="112" t="s">
        <v>1245</v>
      </c>
      <c r="MH11" s="113"/>
      <c r="MI11" s="114"/>
      <c r="MJ11" s="112" t="s">
        <v>1246</v>
      </c>
      <c r="MK11" s="113"/>
      <c r="ML11" s="114"/>
      <c r="MM11" s="97" t="s">
        <v>1247</v>
      </c>
      <c r="MN11" s="98"/>
      <c r="MO11" s="99"/>
      <c r="MP11" s="97" t="s">
        <v>1248</v>
      </c>
      <c r="MQ11" s="98"/>
      <c r="MR11" s="99"/>
      <c r="MS11" s="97" t="s">
        <v>1249</v>
      </c>
      <c r="MT11" s="98"/>
      <c r="MU11" s="99"/>
      <c r="MV11" s="99" t="s">
        <v>1250</v>
      </c>
      <c r="MW11" s="55"/>
      <c r="MX11" s="55"/>
      <c r="MY11" s="55" t="s">
        <v>1251</v>
      </c>
      <c r="MZ11" s="55"/>
      <c r="NA11" s="55"/>
      <c r="NB11" s="64" t="s">
        <v>1252</v>
      </c>
      <c r="NC11" s="68"/>
      <c r="ND11" s="69"/>
      <c r="NE11" s="55" t="s">
        <v>1253</v>
      </c>
      <c r="NF11" s="55"/>
      <c r="NG11" s="55"/>
      <c r="NH11" s="55" t="s">
        <v>1254</v>
      </c>
      <c r="NI11" s="55"/>
      <c r="NJ11" s="55"/>
      <c r="NK11" s="55" t="s">
        <v>1255</v>
      </c>
      <c r="NL11" s="55"/>
      <c r="NM11" s="55"/>
      <c r="NN11" s="55" t="s">
        <v>1256</v>
      </c>
      <c r="NO11" s="55"/>
      <c r="NP11" s="55"/>
      <c r="NQ11" s="55" t="s">
        <v>1257</v>
      </c>
      <c r="NR11" s="55"/>
      <c r="NS11" s="55"/>
      <c r="NT11" s="55" t="s">
        <v>1258</v>
      </c>
      <c r="NU11" s="55"/>
      <c r="NV11" s="55"/>
      <c r="NW11" s="112" t="s">
        <v>1259</v>
      </c>
      <c r="NX11" s="113"/>
      <c r="NY11" s="114"/>
      <c r="NZ11" s="112" t="s">
        <v>1260</v>
      </c>
      <c r="OA11" s="113"/>
      <c r="OB11" s="114"/>
      <c r="OC11" s="112" t="s">
        <v>1261</v>
      </c>
      <c r="OD11" s="113"/>
      <c r="OE11" s="113"/>
      <c r="OF11" s="55" t="s">
        <v>1262</v>
      </c>
      <c r="OG11" s="55"/>
      <c r="OH11" s="55"/>
      <c r="OI11" s="112" t="s">
        <v>1263</v>
      </c>
      <c r="OJ11" s="113"/>
      <c r="OK11" s="114"/>
      <c r="OL11" s="112" t="s">
        <v>1264</v>
      </c>
      <c r="OM11" s="113"/>
      <c r="ON11" s="114"/>
      <c r="OO11" s="112" t="s">
        <v>1265</v>
      </c>
      <c r="OP11" s="113"/>
      <c r="OQ11" s="114"/>
      <c r="OR11" s="112" t="s">
        <v>1266</v>
      </c>
      <c r="OS11" s="113"/>
      <c r="OT11" s="114"/>
      <c r="OU11" s="112" t="s">
        <v>1267</v>
      </c>
      <c r="OV11" s="113"/>
      <c r="OW11" s="114"/>
      <c r="OX11" s="112" t="s">
        <v>1268</v>
      </c>
      <c r="OY11" s="113"/>
      <c r="OZ11" s="114"/>
      <c r="PA11" s="112" t="s">
        <v>1269</v>
      </c>
      <c r="PB11" s="113"/>
      <c r="PC11" s="114"/>
      <c r="PD11" s="112" t="s">
        <v>1270</v>
      </c>
      <c r="PE11" s="113"/>
      <c r="PF11" s="113"/>
      <c r="PG11" s="113" t="s">
        <v>1271</v>
      </c>
      <c r="PH11" s="113"/>
      <c r="PI11" s="113"/>
      <c r="PJ11" s="113" t="s">
        <v>1272</v>
      </c>
      <c r="PK11" s="113"/>
      <c r="PL11" s="113"/>
      <c r="PM11" s="113" t="s">
        <v>1273</v>
      </c>
      <c r="PN11" s="113"/>
      <c r="PO11" s="113"/>
      <c r="PP11" s="55" t="s">
        <v>1274</v>
      </c>
      <c r="PQ11" s="55"/>
      <c r="PR11" s="55"/>
      <c r="PS11" s="55" t="s">
        <v>1275</v>
      </c>
      <c r="PT11" s="55"/>
      <c r="PU11" s="55"/>
      <c r="PV11" s="55" t="s">
        <v>1276</v>
      </c>
      <c r="PW11" s="55"/>
      <c r="PX11" s="55"/>
      <c r="PY11" s="55" t="s">
        <v>1277</v>
      </c>
      <c r="PZ11" s="55"/>
      <c r="QA11" s="55"/>
      <c r="QB11" s="55" t="s">
        <v>1278</v>
      </c>
      <c r="QC11" s="55"/>
      <c r="QD11" s="55"/>
      <c r="QE11" s="55" t="s">
        <v>1279</v>
      </c>
      <c r="QF11" s="55"/>
      <c r="QG11" s="55"/>
      <c r="QH11" s="55" t="s">
        <v>1280</v>
      </c>
      <c r="QI11" s="55"/>
      <c r="QJ11" s="55"/>
      <c r="QK11" s="55" t="s">
        <v>1281</v>
      </c>
      <c r="QL11" s="55"/>
      <c r="QM11" s="55"/>
      <c r="QN11" s="55" t="s">
        <v>1282</v>
      </c>
      <c r="QO11" s="55"/>
      <c r="QP11" s="55"/>
      <c r="QQ11" s="55" t="s">
        <v>1283</v>
      </c>
      <c r="QR11" s="55"/>
      <c r="QS11" s="55"/>
      <c r="QT11" s="99" t="s">
        <v>1284</v>
      </c>
      <c r="QU11" s="55"/>
      <c r="QV11" s="55"/>
      <c r="QW11" s="55" t="s">
        <v>1285</v>
      </c>
      <c r="QX11" s="55"/>
      <c r="QY11" s="55"/>
      <c r="QZ11" s="55" t="s">
        <v>1286</v>
      </c>
      <c r="RA11" s="55"/>
      <c r="RB11" s="55"/>
      <c r="RC11" s="55" t="s">
        <v>1287</v>
      </c>
      <c r="RD11" s="55"/>
      <c r="RE11" s="55"/>
      <c r="RF11" s="55" t="s">
        <v>1288</v>
      </c>
      <c r="RG11" s="55"/>
      <c r="RH11" s="55"/>
      <c r="RI11" s="55" t="s">
        <v>1289</v>
      </c>
      <c r="RJ11" s="55"/>
      <c r="RK11" s="55"/>
      <c r="RL11" s="55" t="s">
        <v>1290</v>
      </c>
      <c r="RM11" s="55"/>
      <c r="RN11" s="55"/>
      <c r="RO11" s="55" t="s">
        <v>1291</v>
      </c>
      <c r="RP11" s="55"/>
      <c r="RQ11" s="55"/>
      <c r="RR11" s="55" t="s">
        <v>1292</v>
      </c>
      <c r="RS11" s="55"/>
      <c r="RT11" s="55"/>
      <c r="RU11" s="55" t="s">
        <v>1293</v>
      </c>
      <c r="RV11" s="55"/>
      <c r="RW11" s="55"/>
      <c r="RX11" s="55" t="s">
        <v>1294</v>
      </c>
      <c r="RY11" s="55"/>
      <c r="RZ11" s="55"/>
      <c r="SA11" s="55" t="s">
        <v>1295</v>
      </c>
      <c r="SB11" s="55"/>
      <c r="SC11" s="55"/>
      <c r="SD11" s="55" t="s">
        <v>1296</v>
      </c>
      <c r="SE11" s="55"/>
      <c r="SF11" s="55"/>
      <c r="SG11" s="55" t="s">
        <v>1297</v>
      </c>
      <c r="SH11" s="55"/>
      <c r="SI11" s="55"/>
      <c r="SJ11" s="55" t="s">
        <v>1298</v>
      </c>
      <c r="SK11" s="55"/>
      <c r="SL11" s="55"/>
      <c r="SM11" s="55" t="s">
        <v>1299</v>
      </c>
      <c r="SN11" s="55"/>
      <c r="SO11" s="55"/>
      <c r="SP11" s="55" t="s">
        <v>1300</v>
      </c>
      <c r="SQ11" s="55"/>
      <c r="SR11" s="97"/>
      <c r="SS11" s="55" t="s">
        <v>1301</v>
      </c>
      <c r="ST11" s="55"/>
      <c r="SU11" s="97"/>
      <c r="SV11" s="55" t="s">
        <v>1302</v>
      </c>
      <c r="SW11" s="55"/>
      <c r="SX11" s="97"/>
      <c r="SY11" s="55" t="s">
        <v>1303</v>
      </c>
      <c r="SZ11" s="55"/>
      <c r="TA11" s="97"/>
      <c r="TB11" s="97" t="s">
        <v>1304</v>
      </c>
      <c r="TC11" s="104"/>
      <c r="TD11" s="104"/>
      <c r="TE11" s="97" t="s">
        <v>1305</v>
      </c>
      <c r="TF11" s="98"/>
      <c r="TG11" s="99"/>
      <c r="TH11" s="97" t="s">
        <v>1306</v>
      </c>
      <c r="TI11" s="98"/>
      <c r="TJ11" s="99"/>
      <c r="TK11" s="97" t="s">
        <v>1307</v>
      </c>
      <c r="TL11" s="98"/>
      <c r="TM11" s="99"/>
      <c r="TN11" s="97" t="s">
        <v>1308</v>
      </c>
      <c r="TO11" s="98"/>
      <c r="TP11" s="99"/>
      <c r="TQ11" s="97" t="s">
        <v>1309</v>
      </c>
      <c r="TR11" s="98"/>
      <c r="TS11" s="99"/>
      <c r="TT11" s="97" t="s">
        <v>1310</v>
      </c>
      <c r="TU11" s="98"/>
      <c r="TV11" s="99"/>
      <c r="TW11" s="97" t="s">
        <v>1311</v>
      </c>
      <c r="TX11" s="98"/>
      <c r="TY11" s="99"/>
      <c r="TZ11" s="97" t="s">
        <v>1312</v>
      </c>
      <c r="UA11" s="98"/>
      <c r="UB11" s="99"/>
      <c r="UC11" s="97" t="s">
        <v>1313</v>
      </c>
      <c r="UD11" s="98"/>
      <c r="UE11" s="99"/>
      <c r="UF11" s="97" t="s">
        <v>1314</v>
      </c>
      <c r="UG11" s="98"/>
      <c r="UH11" s="99"/>
      <c r="UI11" s="97" t="s">
        <v>1315</v>
      </c>
      <c r="UJ11" s="98"/>
      <c r="UK11" s="99"/>
      <c r="UL11" s="97" t="s">
        <v>1316</v>
      </c>
      <c r="UM11" s="98"/>
      <c r="UN11" s="99"/>
      <c r="UO11" s="97" t="s">
        <v>1317</v>
      </c>
      <c r="UP11" s="98"/>
      <c r="UQ11" s="99"/>
      <c r="UR11" s="97" t="s">
        <v>1318</v>
      </c>
      <c r="US11" s="98"/>
      <c r="UT11" s="99"/>
      <c r="UU11" s="97" t="s">
        <v>1319</v>
      </c>
      <c r="UV11" s="98"/>
      <c r="UW11" s="99"/>
      <c r="UX11" s="97" t="s">
        <v>1320</v>
      </c>
      <c r="UY11" s="98"/>
      <c r="UZ11" s="99"/>
      <c r="VA11" s="97" t="s">
        <v>1321</v>
      </c>
      <c r="VB11" s="98"/>
      <c r="VC11" s="99"/>
      <c r="VD11" s="97" t="s">
        <v>1322</v>
      </c>
      <c r="VE11" s="98"/>
      <c r="VF11" s="98"/>
      <c r="VG11" s="55" t="s">
        <v>1323</v>
      </c>
      <c r="VH11" s="55"/>
      <c r="VI11" s="55"/>
      <c r="VJ11" s="55" t="s">
        <v>1324</v>
      </c>
      <c r="VK11" s="55"/>
      <c r="VL11" s="55"/>
      <c r="VM11" s="55" t="s">
        <v>1325</v>
      </c>
      <c r="VN11" s="55"/>
      <c r="VO11" s="55"/>
      <c r="VP11" s="55" t="s">
        <v>1326</v>
      </c>
      <c r="VQ11" s="55"/>
      <c r="VR11" s="55"/>
      <c r="VS11" s="55" t="s">
        <v>1327</v>
      </c>
      <c r="VT11" s="55"/>
      <c r="VU11" s="55"/>
      <c r="VV11" s="55" t="s">
        <v>1328</v>
      </c>
      <c r="VW11" s="55"/>
      <c r="VX11" s="55"/>
      <c r="VY11" s="55" t="s">
        <v>1329</v>
      </c>
      <c r="VZ11" s="55"/>
      <c r="WA11" s="55"/>
      <c r="WB11" s="55" t="s">
        <v>1330</v>
      </c>
      <c r="WC11" s="55"/>
      <c r="WD11" s="55"/>
      <c r="WE11" s="55" t="s">
        <v>1331</v>
      </c>
      <c r="WF11" s="55"/>
      <c r="WG11" s="55"/>
      <c r="WH11" s="55" t="s">
        <v>1332</v>
      </c>
      <c r="WI11" s="55"/>
      <c r="WJ11" s="55"/>
      <c r="WK11" s="55" t="s">
        <v>1333</v>
      </c>
      <c r="WL11" s="55"/>
      <c r="WM11" s="55"/>
      <c r="WN11" s="55" t="s">
        <v>1334</v>
      </c>
      <c r="WO11" s="55"/>
      <c r="WP11" s="55"/>
      <c r="WQ11" s="55" t="s">
        <v>1335</v>
      </c>
      <c r="WR11" s="55"/>
      <c r="WS11" s="55"/>
      <c r="WT11" s="55" t="s">
        <v>1336</v>
      </c>
      <c r="WU11" s="55"/>
      <c r="WV11" s="55"/>
    </row>
    <row r="12" spans="1:625" ht="124.95" customHeight="1" thickBot="1" x14ac:dyDescent="0.35">
      <c r="A12" s="86"/>
      <c r="B12" s="86"/>
      <c r="C12" s="109" t="s">
        <v>2369</v>
      </c>
      <c r="D12" s="110"/>
      <c r="E12" s="111"/>
      <c r="F12" s="109" t="s">
        <v>2373</v>
      </c>
      <c r="G12" s="110"/>
      <c r="H12" s="111"/>
      <c r="I12" s="109" t="s">
        <v>639</v>
      </c>
      <c r="J12" s="110"/>
      <c r="K12" s="111"/>
      <c r="L12" s="106" t="s">
        <v>2378</v>
      </c>
      <c r="M12" s="107"/>
      <c r="N12" s="108"/>
      <c r="O12" s="106" t="s">
        <v>2382</v>
      </c>
      <c r="P12" s="107"/>
      <c r="Q12" s="108"/>
      <c r="R12" s="106" t="s">
        <v>2386</v>
      </c>
      <c r="S12" s="107"/>
      <c r="T12" s="108"/>
      <c r="U12" s="109" t="s">
        <v>2390</v>
      </c>
      <c r="V12" s="110"/>
      <c r="W12" s="111"/>
      <c r="X12" s="109" t="s">
        <v>2394</v>
      </c>
      <c r="Y12" s="110"/>
      <c r="Z12" s="111"/>
      <c r="AA12" s="109" t="s">
        <v>2398</v>
      </c>
      <c r="AB12" s="110"/>
      <c r="AC12" s="111"/>
      <c r="AD12" s="106" t="s">
        <v>3092</v>
      </c>
      <c r="AE12" s="107"/>
      <c r="AF12" s="108"/>
      <c r="AG12" s="106" t="s">
        <v>2405</v>
      </c>
      <c r="AH12" s="107"/>
      <c r="AI12" s="108"/>
      <c r="AJ12" s="106" t="s">
        <v>2408</v>
      </c>
      <c r="AK12" s="107"/>
      <c r="AL12" s="108"/>
      <c r="AM12" s="106" t="s">
        <v>2412</v>
      </c>
      <c r="AN12" s="107"/>
      <c r="AO12" s="108"/>
      <c r="AP12" s="106" t="s">
        <v>2416</v>
      </c>
      <c r="AQ12" s="107"/>
      <c r="AR12" s="108"/>
      <c r="AS12" s="106" t="s">
        <v>2420</v>
      </c>
      <c r="AT12" s="107"/>
      <c r="AU12" s="108"/>
      <c r="AV12" s="106" t="s">
        <v>2424</v>
      </c>
      <c r="AW12" s="107"/>
      <c r="AX12" s="108"/>
      <c r="AY12" s="106" t="s">
        <v>2428</v>
      </c>
      <c r="AZ12" s="107"/>
      <c r="BA12" s="108"/>
      <c r="BB12" s="106" t="s">
        <v>2431</v>
      </c>
      <c r="BC12" s="107"/>
      <c r="BD12" s="108"/>
      <c r="BE12" s="106" t="s">
        <v>2434</v>
      </c>
      <c r="BF12" s="107"/>
      <c r="BG12" s="108"/>
      <c r="BH12" s="106" t="s">
        <v>2438</v>
      </c>
      <c r="BI12" s="107"/>
      <c r="BJ12" s="108"/>
      <c r="BK12" s="106" t="s">
        <v>2439</v>
      </c>
      <c r="BL12" s="107"/>
      <c r="BM12" s="108"/>
      <c r="BN12" s="106" t="s">
        <v>2442</v>
      </c>
      <c r="BO12" s="107"/>
      <c r="BP12" s="108"/>
      <c r="BQ12" s="106" t="s">
        <v>2446</v>
      </c>
      <c r="BR12" s="107"/>
      <c r="BS12" s="108"/>
      <c r="BT12" s="106" t="s">
        <v>2450</v>
      </c>
      <c r="BU12" s="107"/>
      <c r="BV12" s="108"/>
      <c r="BW12" s="106" t="s">
        <v>2451</v>
      </c>
      <c r="BX12" s="107"/>
      <c r="BY12" s="108"/>
      <c r="BZ12" s="106" t="s">
        <v>2455</v>
      </c>
      <c r="CA12" s="107"/>
      <c r="CB12" s="108"/>
      <c r="CC12" s="109" t="s">
        <v>2459</v>
      </c>
      <c r="CD12" s="110"/>
      <c r="CE12" s="111"/>
      <c r="CF12" s="109" t="s">
        <v>3093</v>
      </c>
      <c r="CG12" s="110"/>
      <c r="CH12" s="111"/>
      <c r="CI12" s="106" t="s">
        <v>2466</v>
      </c>
      <c r="CJ12" s="107"/>
      <c r="CK12" s="108"/>
      <c r="CL12" s="109" t="s">
        <v>2469</v>
      </c>
      <c r="CM12" s="110"/>
      <c r="CN12" s="111"/>
      <c r="CO12" s="109" t="s">
        <v>2473</v>
      </c>
      <c r="CP12" s="110"/>
      <c r="CQ12" s="111"/>
      <c r="CR12" s="106" t="s">
        <v>2474</v>
      </c>
      <c r="CS12" s="107"/>
      <c r="CT12" s="108"/>
      <c r="CU12" s="109" t="s">
        <v>2476</v>
      </c>
      <c r="CV12" s="110"/>
      <c r="CW12" s="111"/>
      <c r="CX12" s="106" t="s">
        <v>2480</v>
      </c>
      <c r="CY12" s="107"/>
      <c r="CZ12" s="108"/>
      <c r="DA12" s="106" t="s">
        <v>2484</v>
      </c>
      <c r="DB12" s="107"/>
      <c r="DC12" s="108"/>
      <c r="DD12" s="106" t="s">
        <v>2488</v>
      </c>
      <c r="DE12" s="107"/>
      <c r="DF12" s="108"/>
      <c r="DG12" s="106" t="s">
        <v>2492</v>
      </c>
      <c r="DH12" s="107"/>
      <c r="DI12" s="108"/>
      <c r="DJ12" s="106" t="s">
        <v>2496</v>
      </c>
      <c r="DK12" s="107"/>
      <c r="DL12" s="108"/>
      <c r="DM12" s="106" t="s">
        <v>2500</v>
      </c>
      <c r="DN12" s="107"/>
      <c r="DO12" s="108"/>
      <c r="DP12" s="109" t="s">
        <v>2504</v>
      </c>
      <c r="DQ12" s="110"/>
      <c r="DR12" s="111"/>
      <c r="DS12" s="106" t="s">
        <v>2508</v>
      </c>
      <c r="DT12" s="107"/>
      <c r="DU12" s="108"/>
      <c r="DV12" s="109" t="s">
        <v>2511</v>
      </c>
      <c r="DW12" s="110"/>
      <c r="DX12" s="111"/>
      <c r="DY12" s="106" t="s">
        <v>2512</v>
      </c>
      <c r="DZ12" s="107"/>
      <c r="EA12" s="108"/>
      <c r="EB12" s="106" t="s">
        <v>2516</v>
      </c>
      <c r="EC12" s="107"/>
      <c r="ED12" s="108"/>
      <c r="EE12" s="106" t="s">
        <v>2520</v>
      </c>
      <c r="EF12" s="107"/>
      <c r="EG12" s="108"/>
      <c r="EH12" s="106" t="s">
        <v>2521</v>
      </c>
      <c r="EI12" s="107"/>
      <c r="EJ12" s="108"/>
      <c r="EK12" s="106" t="s">
        <v>2525</v>
      </c>
      <c r="EL12" s="107"/>
      <c r="EM12" s="108"/>
      <c r="EN12" s="106" t="s">
        <v>2529</v>
      </c>
      <c r="EO12" s="107"/>
      <c r="EP12" s="108"/>
      <c r="EQ12" s="106" t="s">
        <v>2533</v>
      </c>
      <c r="ER12" s="107"/>
      <c r="ES12" s="108"/>
      <c r="ET12" s="106" t="s">
        <v>2537</v>
      </c>
      <c r="EU12" s="107"/>
      <c r="EV12" s="108"/>
      <c r="EW12" s="106" t="s">
        <v>2540</v>
      </c>
      <c r="EX12" s="107"/>
      <c r="EY12" s="108"/>
      <c r="EZ12" s="106" t="s">
        <v>2544</v>
      </c>
      <c r="FA12" s="107"/>
      <c r="FB12" s="108"/>
      <c r="FC12" s="106" t="s">
        <v>2548</v>
      </c>
      <c r="FD12" s="107"/>
      <c r="FE12" s="108"/>
      <c r="FF12" s="106" t="s">
        <v>2552</v>
      </c>
      <c r="FG12" s="107"/>
      <c r="FH12" s="108"/>
      <c r="FI12" s="106" t="s">
        <v>2553</v>
      </c>
      <c r="FJ12" s="107"/>
      <c r="FK12" s="108"/>
      <c r="FL12" s="106" t="s">
        <v>2557</v>
      </c>
      <c r="FM12" s="107"/>
      <c r="FN12" s="108"/>
      <c r="FO12" s="106" t="s">
        <v>2561</v>
      </c>
      <c r="FP12" s="107"/>
      <c r="FQ12" s="108"/>
      <c r="FR12" s="106" t="s">
        <v>2565</v>
      </c>
      <c r="FS12" s="107"/>
      <c r="FT12" s="108"/>
      <c r="FU12" s="106" t="s">
        <v>2569</v>
      </c>
      <c r="FV12" s="107"/>
      <c r="FW12" s="108"/>
      <c r="FX12" s="106" t="s">
        <v>2573</v>
      </c>
      <c r="FY12" s="107"/>
      <c r="FZ12" s="108"/>
      <c r="GA12" s="106" t="s">
        <v>2574</v>
      </c>
      <c r="GB12" s="107"/>
      <c r="GC12" s="108"/>
      <c r="GD12" s="106" t="s">
        <v>2577</v>
      </c>
      <c r="GE12" s="107"/>
      <c r="GF12" s="108"/>
      <c r="GG12" s="106" t="s">
        <v>2581</v>
      </c>
      <c r="GH12" s="107"/>
      <c r="GI12" s="108"/>
      <c r="GJ12" s="106" t="s">
        <v>2585</v>
      </c>
      <c r="GK12" s="107"/>
      <c r="GL12" s="108"/>
      <c r="GM12" s="106" t="s">
        <v>2589</v>
      </c>
      <c r="GN12" s="107"/>
      <c r="GO12" s="108"/>
      <c r="GP12" s="106" t="s">
        <v>2593</v>
      </c>
      <c r="GQ12" s="107"/>
      <c r="GR12" s="108"/>
      <c r="GS12" s="106" t="s">
        <v>2597</v>
      </c>
      <c r="GT12" s="107"/>
      <c r="GU12" s="108"/>
      <c r="GV12" s="106" t="s">
        <v>2601</v>
      </c>
      <c r="GW12" s="107"/>
      <c r="GX12" s="108"/>
      <c r="GY12" s="106" t="s">
        <v>2603</v>
      </c>
      <c r="GZ12" s="107"/>
      <c r="HA12" s="108"/>
      <c r="HB12" s="106" t="s">
        <v>2606</v>
      </c>
      <c r="HC12" s="107"/>
      <c r="HD12" s="108"/>
      <c r="HE12" s="106" t="s">
        <v>2609</v>
      </c>
      <c r="HF12" s="107"/>
      <c r="HG12" s="108"/>
      <c r="HH12" s="106" t="s">
        <v>2613</v>
      </c>
      <c r="HI12" s="107"/>
      <c r="HJ12" s="108"/>
      <c r="HK12" s="106" t="s">
        <v>2617</v>
      </c>
      <c r="HL12" s="107"/>
      <c r="HM12" s="108"/>
      <c r="HN12" s="106" t="s">
        <v>2620</v>
      </c>
      <c r="HO12" s="107"/>
      <c r="HP12" s="108"/>
      <c r="HQ12" s="106" t="s">
        <v>2624</v>
      </c>
      <c r="HR12" s="107"/>
      <c r="HS12" s="108"/>
      <c r="HT12" s="106" t="s">
        <v>2627</v>
      </c>
      <c r="HU12" s="107"/>
      <c r="HV12" s="108"/>
      <c r="HW12" s="106" t="s">
        <v>2631</v>
      </c>
      <c r="HX12" s="107"/>
      <c r="HY12" s="108"/>
      <c r="HZ12" s="106" t="s">
        <v>2634</v>
      </c>
      <c r="IA12" s="107"/>
      <c r="IB12" s="108"/>
      <c r="IC12" s="106" t="s">
        <v>2637</v>
      </c>
      <c r="ID12" s="107"/>
      <c r="IE12" s="108"/>
      <c r="IF12" s="106" t="s">
        <v>2641</v>
      </c>
      <c r="IG12" s="107"/>
      <c r="IH12" s="108"/>
      <c r="II12" s="106" t="s">
        <v>2642</v>
      </c>
      <c r="IJ12" s="107"/>
      <c r="IK12" s="108"/>
      <c r="IL12" s="106" t="s">
        <v>2646</v>
      </c>
      <c r="IM12" s="107"/>
      <c r="IN12" s="108"/>
      <c r="IO12" s="106" t="s">
        <v>2650</v>
      </c>
      <c r="IP12" s="107"/>
      <c r="IQ12" s="108"/>
      <c r="IR12" s="106" t="s">
        <v>2654</v>
      </c>
      <c r="IS12" s="107"/>
      <c r="IT12" s="108"/>
      <c r="IU12" s="106" t="s">
        <v>2656</v>
      </c>
      <c r="IV12" s="107"/>
      <c r="IW12" s="108"/>
      <c r="IX12" s="106" t="s">
        <v>2660</v>
      </c>
      <c r="IY12" s="107"/>
      <c r="IZ12" s="108"/>
      <c r="JA12" s="106" t="s">
        <v>2661</v>
      </c>
      <c r="JB12" s="107"/>
      <c r="JC12" s="108"/>
      <c r="JD12" s="106" t="s">
        <v>2665</v>
      </c>
      <c r="JE12" s="107"/>
      <c r="JF12" s="108"/>
      <c r="JG12" s="106" t="s">
        <v>2669</v>
      </c>
      <c r="JH12" s="107"/>
      <c r="JI12" s="108"/>
      <c r="JJ12" s="106" t="s">
        <v>2673</v>
      </c>
      <c r="JK12" s="107"/>
      <c r="JL12" s="108"/>
      <c r="JM12" s="106" t="s">
        <v>2677</v>
      </c>
      <c r="JN12" s="107"/>
      <c r="JO12" s="108"/>
      <c r="JP12" s="106" t="s">
        <v>2593</v>
      </c>
      <c r="JQ12" s="107"/>
      <c r="JR12" s="108"/>
      <c r="JS12" s="106" t="s">
        <v>2682</v>
      </c>
      <c r="JT12" s="107"/>
      <c r="JU12" s="108"/>
      <c r="JV12" s="106" t="s">
        <v>2684</v>
      </c>
      <c r="JW12" s="107"/>
      <c r="JX12" s="108"/>
      <c r="JY12" s="106" t="s">
        <v>2688</v>
      </c>
      <c r="JZ12" s="107"/>
      <c r="KA12" s="108"/>
      <c r="KB12" s="106" t="s">
        <v>2692</v>
      </c>
      <c r="KC12" s="107"/>
      <c r="KD12" s="108"/>
      <c r="KE12" s="106" t="s">
        <v>2696</v>
      </c>
      <c r="KF12" s="107"/>
      <c r="KG12" s="108"/>
      <c r="KH12" s="127" t="s">
        <v>2700</v>
      </c>
      <c r="KI12" s="128"/>
      <c r="KJ12" s="129"/>
      <c r="KK12" s="127" t="s">
        <v>2704</v>
      </c>
      <c r="KL12" s="128"/>
      <c r="KM12" s="129"/>
      <c r="KN12" s="132" t="s">
        <v>2705</v>
      </c>
      <c r="KO12" s="133"/>
      <c r="KP12" s="134"/>
      <c r="KQ12" s="132" t="s">
        <v>2708</v>
      </c>
      <c r="KR12" s="133"/>
      <c r="KS12" s="134"/>
      <c r="KT12" s="132" t="s">
        <v>2712</v>
      </c>
      <c r="KU12" s="133"/>
      <c r="KV12" s="134"/>
      <c r="KW12" s="132" t="s">
        <v>2716</v>
      </c>
      <c r="KX12" s="133"/>
      <c r="KY12" s="134"/>
      <c r="KZ12" s="132" t="s">
        <v>2720</v>
      </c>
      <c r="LA12" s="133"/>
      <c r="LB12" s="134"/>
      <c r="LC12" s="132" t="s">
        <v>2724</v>
      </c>
      <c r="LD12" s="133"/>
      <c r="LE12" s="134"/>
      <c r="LF12" s="132" t="s">
        <v>2726</v>
      </c>
      <c r="LG12" s="133"/>
      <c r="LH12" s="134"/>
      <c r="LI12" s="132" t="s">
        <v>2730</v>
      </c>
      <c r="LJ12" s="133"/>
      <c r="LK12" s="134"/>
      <c r="LL12" s="132" t="s">
        <v>2734</v>
      </c>
      <c r="LM12" s="133"/>
      <c r="LN12" s="134"/>
      <c r="LO12" s="132" t="s">
        <v>2738</v>
      </c>
      <c r="LP12" s="133"/>
      <c r="LQ12" s="134"/>
      <c r="LR12" s="132" t="s">
        <v>2742</v>
      </c>
      <c r="LS12" s="133"/>
      <c r="LT12" s="134"/>
      <c r="LU12" s="132" t="s">
        <v>2746</v>
      </c>
      <c r="LV12" s="133"/>
      <c r="LW12" s="134"/>
      <c r="LX12" s="127" t="s">
        <v>2750</v>
      </c>
      <c r="LY12" s="128"/>
      <c r="LZ12" s="129"/>
      <c r="MA12" s="127" t="s">
        <v>2754</v>
      </c>
      <c r="MB12" s="128"/>
      <c r="MC12" s="129"/>
      <c r="MD12" s="127" t="s">
        <v>2757</v>
      </c>
      <c r="ME12" s="128"/>
      <c r="MF12" s="129"/>
      <c r="MG12" s="132" t="s">
        <v>2761</v>
      </c>
      <c r="MH12" s="133"/>
      <c r="MI12" s="134"/>
      <c r="MJ12" s="132" t="s">
        <v>2765</v>
      </c>
      <c r="MK12" s="133"/>
      <c r="ML12" s="134"/>
      <c r="MM12" s="127" t="s">
        <v>2769</v>
      </c>
      <c r="MN12" s="128"/>
      <c r="MO12" s="129"/>
      <c r="MP12" s="127" t="s">
        <v>2773</v>
      </c>
      <c r="MQ12" s="128"/>
      <c r="MR12" s="129"/>
      <c r="MS12" s="127" t="s">
        <v>2774</v>
      </c>
      <c r="MT12" s="128"/>
      <c r="MU12" s="129"/>
      <c r="MV12" s="127" t="s">
        <v>2778</v>
      </c>
      <c r="MW12" s="128"/>
      <c r="MX12" s="129"/>
      <c r="MY12" s="127" t="s">
        <v>2782</v>
      </c>
      <c r="MZ12" s="128"/>
      <c r="NA12" s="129"/>
      <c r="NB12" s="127" t="s">
        <v>2786</v>
      </c>
      <c r="NC12" s="128"/>
      <c r="ND12" s="129"/>
      <c r="NE12" s="127" t="s">
        <v>2790</v>
      </c>
      <c r="NF12" s="128"/>
      <c r="NG12" s="129"/>
      <c r="NH12" s="127" t="s">
        <v>2794</v>
      </c>
      <c r="NI12" s="128"/>
      <c r="NJ12" s="129"/>
      <c r="NK12" s="127" t="s">
        <v>2798</v>
      </c>
      <c r="NL12" s="128"/>
      <c r="NM12" s="129"/>
      <c r="NN12" s="127" t="s">
        <v>2802</v>
      </c>
      <c r="NO12" s="128"/>
      <c r="NP12" s="129"/>
      <c r="NQ12" s="127" t="s">
        <v>2806</v>
      </c>
      <c r="NR12" s="128"/>
      <c r="NS12" s="129"/>
      <c r="NT12" s="127" t="s">
        <v>2810</v>
      </c>
      <c r="NU12" s="128"/>
      <c r="NV12" s="129"/>
      <c r="NW12" s="132" t="s">
        <v>2814</v>
      </c>
      <c r="NX12" s="133"/>
      <c r="NY12" s="134"/>
      <c r="NZ12" s="132" t="s">
        <v>2818</v>
      </c>
      <c r="OA12" s="133"/>
      <c r="OB12" s="134"/>
      <c r="OC12" s="132" t="s">
        <v>2822</v>
      </c>
      <c r="OD12" s="133"/>
      <c r="OE12" s="134"/>
      <c r="OF12" s="127" t="s">
        <v>2826</v>
      </c>
      <c r="OG12" s="128"/>
      <c r="OH12" s="129"/>
      <c r="OI12" s="132" t="s">
        <v>2830</v>
      </c>
      <c r="OJ12" s="133"/>
      <c r="OK12" s="134"/>
      <c r="OL12" s="132" t="s">
        <v>2834</v>
      </c>
      <c r="OM12" s="133"/>
      <c r="ON12" s="134"/>
      <c r="OO12" s="132" t="s">
        <v>2838</v>
      </c>
      <c r="OP12" s="133"/>
      <c r="OQ12" s="134"/>
      <c r="OR12" s="132" t="s">
        <v>2842</v>
      </c>
      <c r="OS12" s="133"/>
      <c r="OT12" s="134"/>
      <c r="OU12" s="132" t="s">
        <v>2846</v>
      </c>
      <c r="OV12" s="133"/>
      <c r="OW12" s="134"/>
      <c r="OX12" s="132" t="s">
        <v>2849</v>
      </c>
      <c r="OY12" s="133"/>
      <c r="OZ12" s="134"/>
      <c r="PA12" s="132" t="s">
        <v>2853</v>
      </c>
      <c r="PB12" s="133"/>
      <c r="PC12" s="134"/>
      <c r="PD12" s="132" t="s">
        <v>2857</v>
      </c>
      <c r="PE12" s="133"/>
      <c r="PF12" s="134"/>
      <c r="PG12" s="132" t="s">
        <v>2861</v>
      </c>
      <c r="PH12" s="133"/>
      <c r="PI12" s="134"/>
      <c r="PJ12" s="132" t="s">
        <v>2865</v>
      </c>
      <c r="PK12" s="133"/>
      <c r="PL12" s="134"/>
      <c r="PM12" s="132" t="s">
        <v>2868</v>
      </c>
      <c r="PN12" s="133"/>
      <c r="PO12" s="134"/>
      <c r="PP12" s="127" t="s">
        <v>2872</v>
      </c>
      <c r="PQ12" s="128"/>
      <c r="PR12" s="129"/>
      <c r="PS12" s="127" t="s">
        <v>2876</v>
      </c>
      <c r="PT12" s="128"/>
      <c r="PU12" s="129"/>
      <c r="PV12" s="127" t="s">
        <v>2880</v>
      </c>
      <c r="PW12" s="128"/>
      <c r="PX12" s="129"/>
      <c r="PY12" s="127" t="s">
        <v>2884</v>
      </c>
      <c r="PZ12" s="128"/>
      <c r="QA12" s="129"/>
      <c r="QB12" s="127" t="s">
        <v>2888</v>
      </c>
      <c r="QC12" s="128"/>
      <c r="QD12" s="129"/>
      <c r="QE12" s="127" t="s">
        <v>2892</v>
      </c>
      <c r="QF12" s="128"/>
      <c r="QG12" s="129"/>
      <c r="QH12" s="127" t="s">
        <v>2896</v>
      </c>
      <c r="QI12" s="128"/>
      <c r="QJ12" s="129"/>
      <c r="QK12" s="127" t="s">
        <v>2900</v>
      </c>
      <c r="QL12" s="128"/>
      <c r="QM12" s="129"/>
      <c r="QN12" s="127" t="s">
        <v>2205</v>
      </c>
      <c r="QO12" s="128"/>
      <c r="QP12" s="129"/>
      <c r="QQ12" s="127" t="s">
        <v>2906</v>
      </c>
      <c r="QR12" s="128"/>
      <c r="QS12" s="129"/>
      <c r="QT12" s="127" t="s">
        <v>2907</v>
      </c>
      <c r="QU12" s="128"/>
      <c r="QV12" s="129"/>
      <c r="QW12" s="127" t="s">
        <v>2911</v>
      </c>
      <c r="QX12" s="128"/>
      <c r="QY12" s="129"/>
      <c r="QZ12" s="127" t="s">
        <v>2915</v>
      </c>
      <c r="RA12" s="128"/>
      <c r="RB12" s="129"/>
      <c r="RC12" s="127" t="s">
        <v>2919</v>
      </c>
      <c r="RD12" s="128"/>
      <c r="RE12" s="129"/>
      <c r="RF12" s="127" t="s">
        <v>2923</v>
      </c>
      <c r="RG12" s="128"/>
      <c r="RH12" s="129"/>
      <c r="RI12" s="127" t="s">
        <v>2927</v>
      </c>
      <c r="RJ12" s="128"/>
      <c r="RK12" s="129"/>
      <c r="RL12" s="127" t="s">
        <v>2931</v>
      </c>
      <c r="RM12" s="128"/>
      <c r="RN12" s="129"/>
      <c r="RO12" s="127" t="s">
        <v>2935</v>
      </c>
      <c r="RP12" s="128"/>
      <c r="RQ12" s="129"/>
      <c r="RR12" s="127" t="s">
        <v>2939</v>
      </c>
      <c r="RS12" s="128"/>
      <c r="RT12" s="129"/>
      <c r="RU12" s="127" t="s">
        <v>2943</v>
      </c>
      <c r="RV12" s="128"/>
      <c r="RW12" s="129"/>
      <c r="RX12" s="127" t="s">
        <v>2947</v>
      </c>
      <c r="RY12" s="128"/>
      <c r="RZ12" s="129"/>
      <c r="SA12" s="127" t="s">
        <v>2951</v>
      </c>
      <c r="SB12" s="128"/>
      <c r="SC12" s="129"/>
      <c r="SD12" s="127" t="s">
        <v>2955</v>
      </c>
      <c r="SE12" s="128"/>
      <c r="SF12" s="129"/>
      <c r="SG12" s="127" t="s">
        <v>2959</v>
      </c>
      <c r="SH12" s="128"/>
      <c r="SI12" s="129"/>
      <c r="SJ12" s="127" t="s">
        <v>2963</v>
      </c>
      <c r="SK12" s="128"/>
      <c r="SL12" s="129"/>
      <c r="SM12" s="127" t="s">
        <v>2966</v>
      </c>
      <c r="SN12" s="128"/>
      <c r="SO12" s="129"/>
      <c r="SP12" s="127" t="s">
        <v>2474</v>
      </c>
      <c r="SQ12" s="128"/>
      <c r="SR12" s="129"/>
      <c r="SS12" s="127" t="s">
        <v>2973</v>
      </c>
      <c r="ST12" s="128"/>
      <c r="SU12" s="129"/>
      <c r="SV12" s="127" t="s">
        <v>2977</v>
      </c>
      <c r="SW12" s="128"/>
      <c r="SX12" s="129"/>
      <c r="SY12" s="127" t="s">
        <v>2979</v>
      </c>
      <c r="SZ12" s="128"/>
      <c r="TA12" s="129"/>
      <c r="TB12" s="127" t="s">
        <v>2983</v>
      </c>
      <c r="TC12" s="128"/>
      <c r="TD12" s="129"/>
      <c r="TE12" s="127" t="s">
        <v>2987</v>
      </c>
      <c r="TF12" s="128"/>
      <c r="TG12" s="129"/>
      <c r="TH12" s="127" t="s">
        <v>2991</v>
      </c>
      <c r="TI12" s="128"/>
      <c r="TJ12" s="129"/>
      <c r="TK12" s="127" t="s">
        <v>2995</v>
      </c>
      <c r="TL12" s="128"/>
      <c r="TM12" s="129"/>
      <c r="TN12" s="127" t="s">
        <v>2999</v>
      </c>
      <c r="TO12" s="128"/>
      <c r="TP12" s="129"/>
      <c r="TQ12" s="127" t="s">
        <v>3003</v>
      </c>
      <c r="TR12" s="128"/>
      <c r="TS12" s="129"/>
      <c r="TT12" s="127" t="s">
        <v>3006</v>
      </c>
      <c r="TU12" s="128"/>
      <c r="TV12" s="129"/>
      <c r="TW12" s="127" t="s">
        <v>3010</v>
      </c>
      <c r="TX12" s="128"/>
      <c r="TY12" s="129"/>
      <c r="TZ12" s="127" t="s">
        <v>3014</v>
      </c>
      <c r="UA12" s="128"/>
      <c r="UB12" s="129"/>
      <c r="UC12" s="127" t="s">
        <v>3018</v>
      </c>
      <c r="UD12" s="128"/>
      <c r="UE12" s="129"/>
      <c r="UF12" s="127" t="s">
        <v>3022</v>
      </c>
      <c r="UG12" s="128"/>
      <c r="UH12" s="129"/>
      <c r="UI12" s="127" t="s">
        <v>3026</v>
      </c>
      <c r="UJ12" s="128"/>
      <c r="UK12" s="129"/>
      <c r="UL12" s="127" t="s">
        <v>3028</v>
      </c>
      <c r="UM12" s="128"/>
      <c r="UN12" s="131"/>
      <c r="UO12" s="130" t="s">
        <v>3032</v>
      </c>
      <c r="UP12" s="128"/>
      <c r="UQ12" s="131"/>
      <c r="UR12" s="130" t="s">
        <v>3036</v>
      </c>
      <c r="US12" s="128"/>
      <c r="UT12" s="129"/>
      <c r="UU12" s="127" t="s">
        <v>3039</v>
      </c>
      <c r="UV12" s="128"/>
      <c r="UW12" s="129"/>
      <c r="UX12" s="127" t="s">
        <v>3043</v>
      </c>
      <c r="UY12" s="128"/>
      <c r="UZ12" s="129"/>
      <c r="VA12" s="127" t="s">
        <v>3046</v>
      </c>
      <c r="VB12" s="128"/>
      <c r="VC12" s="129"/>
      <c r="VD12" s="127" t="s">
        <v>3049</v>
      </c>
      <c r="VE12" s="128"/>
      <c r="VF12" s="129"/>
      <c r="VG12" s="127" t="s">
        <v>3052</v>
      </c>
      <c r="VH12" s="128"/>
      <c r="VI12" s="129"/>
      <c r="VJ12" s="127" t="s">
        <v>3053</v>
      </c>
      <c r="VK12" s="128"/>
      <c r="VL12" s="129"/>
      <c r="VM12" s="127" t="s">
        <v>3056</v>
      </c>
      <c r="VN12" s="128"/>
      <c r="VO12" s="129"/>
      <c r="VP12" s="127" t="s">
        <v>3060</v>
      </c>
      <c r="VQ12" s="128"/>
      <c r="VR12" s="129"/>
      <c r="VS12" s="109" t="s">
        <v>3061</v>
      </c>
      <c r="VT12" s="110"/>
      <c r="VU12" s="111"/>
      <c r="VV12" s="127" t="s">
        <v>3065</v>
      </c>
      <c r="VW12" s="128"/>
      <c r="VX12" s="129"/>
      <c r="VY12" s="127" t="s">
        <v>3067</v>
      </c>
      <c r="VZ12" s="128"/>
      <c r="WA12" s="129"/>
      <c r="WB12" s="127" t="s">
        <v>3069</v>
      </c>
      <c r="WC12" s="128"/>
      <c r="WD12" s="129"/>
      <c r="WE12" s="127" t="s">
        <v>3073</v>
      </c>
      <c r="WF12" s="128"/>
      <c r="WG12" s="129"/>
      <c r="WH12" s="127" t="s">
        <v>3076</v>
      </c>
      <c r="WI12" s="128"/>
      <c r="WJ12" s="129"/>
      <c r="WK12" s="127" t="s">
        <v>3079</v>
      </c>
      <c r="WL12" s="128"/>
      <c r="WM12" s="129"/>
      <c r="WN12" s="127" t="s">
        <v>3083</v>
      </c>
      <c r="WO12" s="128"/>
      <c r="WP12" s="129"/>
      <c r="WQ12" s="127" t="s">
        <v>3087</v>
      </c>
      <c r="WR12" s="128"/>
      <c r="WS12" s="131"/>
      <c r="WT12" s="130" t="s">
        <v>3088</v>
      </c>
      <c r="WU12" s="128"/>
      <c r="WV12" s="131"/>
    </row>
    <row r="13" spans="1:625" ht="180.6" thickBot="1" x14ac:dyDescent="0.35">
      <c r="A13" s="86"/>
      <c r="B13" s="86"/>
      <c r="C13" s="28" t="s">
        <v>2370</v>
      </c>
      <c r="D13" s="29" t="s">
        <v>2371</v>
      </c>
      <c r="E13" s="30" t="s">
        <v>2372</v>
      </c>
      <c r="F13" s="28" t="s">
        <v>2374</v>
      </c>
      <c r="G13" s="29" t="s">
        <v>2375</v>
      </c>
      <c r="H13" s="30" t="s">
        <v>2376</v>
      </c>
      <c r="I13" s="28" t="s">
        <v>640</v>
      </c>
      <c r="J13" s="29" t="s">
        <v>2377</v>
      </c>
      <c r="K13" s="30" t="s">
        <v>642</v>
      </c>
      <c r="L13" s="28" t="s">
        <v>2379</v>
      </c>
      <c r="M13" s="29" t="s">
        <v>2380</v>
      </c>
      <c r="N13" s="30" t="s">
        <v>2381</v>
      </c>
      <c r="O13" s="28" t="s">
        <v>2383</v>
      </c>
      <c r="P13" s="29" t="s">
        <v>2384</v>
      </c>
      <c r="Q13" s="30" t="s">
        <v>2385</v>
      </c>
      <c r="R13" s="28" t="s">
        <v>2387</v>
      </c>
      <c r="S13" s="29" t="s">
        <v>2388</v>
      </c>
      <c r="T13" s="30" t="s">
        <v>2389</v>
      </c>
      <c r="U13" s="28" t="s">
        <v>2391</v>
      </c>
      <c r="V13" s="29" t="s">
        <v>2392</v>
      </c>
      <c r="W13" s="30" t="s">
        <v>2393</v>
      </c>
      <c r="X13" s="28" t="s">
        <v>2395</v>
      </c>
      <c r="Y13" s="29" t="s">
        <v>2396</v>
      </c>
      <c r="Z13" s="30" t="s">
        <v>2397</v>
      </c>
      <c r="AA13" s="28" t="s">
        <v>2399</v>
      </c>
      <c r="AB13" s="29" t="s">
        <v>2400</v>
      </c>
      <c r="AC13" s="30" t="s">
        <v>2401</v>
      </c>
      <c r="AD13" s="28" t="s">
        <v>2402</v>
      </c>
      <c r="AE13" s="29" t="s">
        <v>2403</v>
      </c>
      <c r="AF13" s="30" t="s">
        <v>2404</v>
      </c>
      <c r="AG13" s="28" t="s">
        <v>3094</v>
      </c>
      <c r="AH13" s="29" t="s">
        <v>2406</v>
      </c>
      <c r="AI13" s="30" t="s">
        <v>2407</v>
      </c>
      <c r="AJ13" s="28" t="s">
        <v>2409</v>
      </c>
      <c r="AK13" s="29" t="s">
        <v>2410</v>
      </c>
      <c r="AL13" s="30" t="s">
        <v>2411</v>
      </c>
      <c r="AM13" s="28" t="s">
        <v>2413</v>
      </c>
      <c r="AN13" s="29" t="s">
        <v>2414</v>
      </c>
      <c r="AO13" s="30" t="s">
        <v>2415</v>
      </c>
      <c r="AP13" s="28" t="s">
        <v>2417</v>
      </c>
      <c r="AQ13" s="29" t="s">
        <v>2418</v>
      </c>
      <c r="AR13" s="30" t="s">
        <v>2419</v>
      </c>
      <c r="AS13" s="28" t="s">
        <v>2421</v>
      </c>
      <c r="AT13" s="29" t="s">
        <v>2422</v>
      </c>
      <c r="AU13" s="30" t="s">
        <v>2423</v>
      </c>
      <c r="AV13" s="28" t="s">
        <v>2425</v>
      </c>
      <c r="AW13" s="29" t="s">
        <v>2426</v>
      </c>
      <c r="AX13" s="30" t="s">
        <v>2427</v>
      </c>
      <c r="AY13" s="28" t="s">
        <v>2429</v>
      </c>
      <c r="AZ13" s="29" t="s">
        <v>2430</v>
      </c>
      <c r="BA13" s="30" t="s">
        <v>414</v>
      </c>
      <c r="BB13" s="28" t="s">
        <v>685</v>
      </c>
      <c r="BC13" s="29" t="s">
        <v>2432</v>
      </c>
      <c r="BD13" s="30" t="s">
        <v>2433</v>
      </c>
      <c r="BE13" s="28" t="s">
        <v>2435</v>
      </c>
      <c r="BF13" s="29" t="s">
        <v>2436</v>
      </c>
      <c r="BG13" s="30" t="s">
        <v>2437</v>
      </c>
      <c r="BH13" s="28" t="s">
        <v>685</v>
      </c>
      <c r="BI13" s="29" t="s">
        <v>2432</v>
      </c>
      <c r="BJ13" s="30" t="s">
        <v>2433</v>
      </c>
      <c r="BK13" s="28" t="s">
        <v>1638</v>
      </c>
      <c r="BL13" s="29" t="s">
        <v>2440</v>
      </c>
      <c r="BM13" s="30" t="s">
        <v>2441</v>
      </c>
      <c r="BN13" s="28" t="s">
        <v>2443</v>
      </c>
      <c r="BO13" s="29" t="s">
        <v>2444</v>
      </c>
      <c r="BP13" s="30" t="s">
        <v>2445</v>
      </c>
      <c r="BQ13" s="28" t="s">
        <v>2447</v>
      </c>
      <c r="BR13" s="29" t="s">
        <v>2448</v>
      </c>
      <c r="BS13" s="30" t="s">
        <v>2449</v>
      </c>
      <c r="BT13" s="28"/>
      <c r="BU13" s="29"/>
      <c r="BV13" s="30"/>
      <c r="BW13" s="28" t="s">
        <v>2452</v>
      </c>
      <c r="BX13" s="29" t="s">
        <v>2453</v>
      </c>
      <c r="BY13" s="30" t="s">
        <v>2454</v>
      </c>
      <c r="BZ13" s="32" t="s">
        <v>2456</v>
      </c>
      <c r="CA13" s="34" t="s">
        <v>2457</v>
      </c>
      <c r="CB13" s="33" t="s">
        <v>2458</v>
      </c>
      <c r="CC13" s="32" t="s">
        <v>2460</v>
      </c>
      <c r="CD13" s="34" t="s">
        <v>2461</v>
      </c>
      <c r="CE13" s="33" t="s">
        <v>2462</v>
      </c>
      <c r="CF13" s="32" t="s">
        <v>2463</v>
      </c>
      <c r="CG13" s="34" t="s">
        <v>2464</v>
      </c>
      <c r="CH13" s="33" t="s">
        <v>2465</v>
      </c>
      <c r="CI13" s="32" t="s">
        <v>483</v>
      </c>
      <c r="CJ13" s="34" t="s">
        <v>2467</v>
      </c>
      <c r="CK13" s="33" t="s">
        <v>2468</v>
      </c>
      <c r="CL13" s="32" t="s">
        <v>2470</v>
      </c>
      <c r="CM13" s="34" t="s">
        <v>2471</v>
      </c>
      <c r="CN13" s="33" t="s">
        <v>2472</v>
      </c>
      <c r="CO13" s="32" t="s">
        <v>553</v>
      </c>
      <c r="CP13" s="34" t="s">
        <v>1808</v>
      </c>
      <c r="CQ13" s="33" t="s">
        <v>450</v>
      </c>
      <c r="CR13" s="32" t="s">
        <v>1696</v>
      </c>
      <c r="CS13" s="34" t="s">
        <v>2475</v>
      </c>
      <c r="CT13" s="33" t="s">
        <v>1698</v>
      </c>
      <c r="CU13" s="32" t="s">
        <v>2477</v>
      </c>
      <c r="CV13" s="34" t="s">
        <v>2478</v>
      </c>
      <c r="CW13" s="33" t="s">
        <v>2479</v>
      </c>
      <c r="CX13" s="32" t="s">
        <v>2481</v>
      </c>
      <c r="CY13" s="34" t="s">
        <v>2482</v>
      </c>
      <c r="CZ13" s="33" t="s">
        <v>2483</v>
      </c>
      <c r="DA13" s="32" t="s">
        <v>2485</v>
      </c>
      <c r="DB13" s="34" t="s">
        <v>2486</v>
      </c>
      <c r="DC13" s="33" t="s">
        <v>2487</v>
      </c>
      <c r="DD13" s="32" t="s">
        <v>2489</v>
      </c>
      <c r="DE13" s="34" t="s">
        <v>2490</v>
      </c>
      <c r="DF13" s="33" t="s">
        <v>2491</v>
      </c>
      <c r="DG13" s="32" t="s">
        <v>2493</v>
      </c>
      <c r="DH13" s="34" t="s">
        <v>2494</v>
      </c>
      <c r="DI13" s="33" t="s">
        <v>2495</v>
      </c>
      <c r="DJ13" s="32" t="s">
        <v>2497</v>
      </c>
      <c r="DK13" s="34" t="s">
        <v>2498</v>
      </c>
      <c r="DL13" s="33" t="s">
        <v>2499</v>
      </c>
      <c r="DM13" s="32" t="s">
        <v>2501</v>
      </c>
      <c r="DN13" s="34" t="s">
        <v>2502</v>
      </c>
      <c r="DO13" s="33" t="s">
        <v>2503</v>
      </c>
      <c r="DP13" s="32" t="s">
        <v>2505</v>
      </c>
      <c r="DQ13" s="34" t="s">
        <v>2506</v>
      </c>
      <c r="DR13" s="33" t="s">
        <v>2507</v>
      </c>
      <c r="DS13" s="32" t="s">
        <v>1873</v>
      </c>
      <c r="DT13" s="34" t="s">
        <v>2509</v>
      </c>
      <c r="DU13" s="33" t="s">
        <v>2510</v>
      </c>
      <c r="DV13" s="32" t="s">
        <v>514</v>
      </c>
      <c r="DW13" s="34" t="s">
        <v>1433</v>
      </c>
      <c r="DX13" s="33" t="s">
        <v>516</v>
      </c>
      <c r="DY13" s="32" t="s">
        <v>2513</v>
      </c>
      <c r="DZ13" s="34" t="s">
        <v>2514</v>
      </c>
      <c r="EA13" s="33" t="s">
        <v>2515</v>
      </c>
      <c r="EB13" s="32" t="s">
        <v>2517</v>
      </c>
      <c r="EC13" s="34" t="s">
        <v>2518</v>
      </c>
      <c r="ED13" s="33" t="s">
        <v>2519</v>
      </c>
      <c r="EE13" s="32" t="s">
        <v>374</v>
      </c>
      <c r="EF13" s="34" t="s">
        <v>578</v>
      </c>
      <c r="EG13" s="33" t="s">
        <v>376</v>
      </c>
      <c r="EH13" s="32" t="s">
        <v>2522</v>
      </c>
      <c r="EI13" s="34" t="s">
        <v>2523</v>
      </c>
      <c r="EJ13" s="33" t="s">
        <v>2524</v>
      </c>
      <c r="EK13" s="32" t="s">
        <v>2526</v>
      </c>
      <c r="EL13" s="34" t="s">
        <v>2527</v>
      </c>
      <c r="EM13" s="33" t="s">
        <v>2528</v>
      </c>
      <c r="EN13" s="32" t="s">
        <v>2530</v>
      </c>
      <c r="EO13" s="34" t="s">
        <v>2531</v>
      </c>
      <c r="EP13" s="33" t="s">
        <v>2532</v>
      </c>
      <c r="EQ13" s="32" t="s">
        <v>2534</v>
      </c>
      <c r="ER13" s="34" t="s">
        <v>2535</v>
      </c>
      <c r="ES13" s="33" t="s">
        <v>2536</v>
      </c>
      <c r="ET13" s="32" t="s">
        <v>3095</v>
      </c>
      <c r="EU13" s="34" t="s">
        <v>2538</v>
      </c>
      <c r="EV13" s="33" t="s">
        <v>2539</v>
      </c>
      <c r="EW13" s="32" t="s">
        <v>2541</v>
      </c>
      <c r="EX13" s="34" t="s">
        <v>2542</v>
      </c>
      <c r="EY13" s="33" t="s">
        <v>2543</v>
      </c>
      <c r="EZ13" s="32" t="s">
        <v>2545</v>
      </c>
      <c r="FA13" s="34" t="s">
        <v>2546</v>
      </c>
      <c r="FB13" s="33" t="s">
        <v>2547</v>
      </c>
      <c r="FC13" s="32" t="s">
        <v>2549</v>
      </c>
      <c r="FD13" s="34" t="s">
        <v>2550</v>
      </c>
      <c r="FE13" s="33" t="s">
        <v>2551</v>
      </c>
      <c r="FF13" s="32" t="s">
        <v>620</v>
      </c>
      <c r="FG13" s="34" t="s">
        <v>1356</v>
      </c>
      <c r="FH13" s="33" t="s">
        <v>622</v>
      </c>
      <c r="FI13" s="32" t="s">
        <v>2554</v>
      </c>
      <c r="FJ13" s="34" t="s">
        <v>2555</v>
      </c>
      <c r="FK13" s="33" t="s">
        <v>2556</v>
      </c>
      <c r="FL13" s="32" t="s">
        <v>2558</v>
      </c>
      <c r="FM13" s="34" t="s">
        <v>2559</v>
      </c>
      <c r="FN13" s="33" t="s">
        <v>2560</v>
      </c>
      <c r="FO13" s="32" t="s">
        <v>2562</v>
      </c>
      <c r="FP13" s="34" t="s">
        <v>2563</v>
      </c>
      <c r="FQ13" s="33" t="s">
        <v>2564</v>
      </c>
      <c r="FR13" s="32" t="s">
        <v>2566</v>
      </c>
      <c r="FS13" s="34" t="s">
        <v>2567</v>
      </c>
      <c r="FT13" s="33" t="s">
        <v>2568</v>
      </c>
      <c r="FU13" s="32" t="s">
        <v>2570</v>
      </c>
      <c r="FV13" s="34" t="s">
        <v>2571</v>
      </c>
      <c r="FW13" s="33" t="s">
        <v>2572</v>
      </c>
      <c r="FX13" s="32" t="s">
        <v>601</v>
      </c>
      <c r="FY13" s="34" t="s">
        <v>602</v>
      </c>
      <c r="FZ13" s="33" t="s">
        <v>716</v>
      </c>
      <c r="GA13" s="32" t="s">
        <v>949</v>
      </c>
      <c r="GB13" s="34" t="s">
        <v>2575</v>
      </c>
      <c r="GC13" s="33" t="s">
        <v>2576</v>
      </c>
      <c r="GD13" s="32" t="s">
        <v>2578</v>
      </c>
      <c r="GE13" s="34" t="s">
        <v>2579</v>
      </c>
      <c r="GF13" s="33" t="s">
        <v>2580</v>
      </c>
      <c r="GG13" s="32" t="s">
        <v>2582</v>
      </c>
      <c r="GH13" s="34" t="s">
        <v>2583</v>
      </c>
      <c r="GI13" s="33" t="s">
        <v>2584</v>
      </c>
      <c r="GJ13" s="32" t="s">
        <v>2586</v>
      </c>
      <c r="GK13" s="34" t="s">
        <v>2587</v>
      </c>
      <c r="GL13" s="33" t="s">
        <v>2588</v>
      </c>
      <c r="GM13" s="32" t="s">
        <v>2590</v>
      </c>
      <c r="GN13" s="34" t="s">
        <v>2591</v>
      </c>
      <c r="GO13" s="33" t="s">
        <v>2592</v>
      </c>
      <c r="GP13" s="32" t="s">
        <v>2594</v>
      </c>
      <c r="GQ13" s="34" t="s">
        <v>2595</v>
      </c>
      <c r="GR13" s="33" t="s">
        <v>2596</v>
      </c>
      <c r="GS13" s="32" t="s">
        <v>2598</v>
      </c>
      <c r="GT13" s="34" t="s">
        <v>2599</v>
      </c>
      <c r="GU13" s="33" t="s">
        <v>2600</v>
      </c>
      <c r="GV13" s="32" t="s">
        <v>2333</v>
      </c>
      <c r="GW13" s="34" t="s">
        <v>2334</v>
      </c>
      <c r="GX13" s="33" t="s">
        <v>2602</v>
      </c>
      <c r="GY13" s="32" t="s">
        <v>424</v>
      </c>
      <c r="GZ13" s="34" t="s">
        <v>2604</v>
      </c>
      <c r="HA13" s="33" t="s">
        <v>2605</v>
      </c>
      <c r="HB13" s="32" t="s">
        <v>1520</v>
      </c>
      <c r="HC13" s="34" t="s">
        <v>2607</v>
      </c>
      <c r="HD13" s="33" t="s">
        <v>2608</v>
      </c>
      <c r="HE13" s="32" t="s">
        <v>2610</v>
      </c>
      <c r="HF13" s="34" t="s">
        <v>2611</v>
      </c>
      <c r="HG13" s="33" t="s">
        <v>2612</v>
      </c>
      <c r="HH13" s="32" t="s">
        <v>2614</v>
      </c>
      <c r="HI13" s="34" t="s">
        <v>2615</v>
      </c>
      <c r="HJ13" s="33" t="s">
        <v>2616</v>
      </c>
      <c r="HK13" s="32" t="s">
        <v>2477</v>
      </c>
      <c r="HL13" s="34" t="s">
        <v>2618</v>
      </c>
      <c r="HM13" s="33" t="s">
        <v>2619</v>
      </c>
      <c r="HN13" s="32" t="s">
        <v>2621</v>
      </c>
      <c r="HO13" s="34" t="s">
        <v>2622</v>
      </c>
      <c r="HP13" s="33" t="s">
        <v>2623</v>
      </c>
      <c r="HQ13" s="32" t="s">
        <v>2625</v>
      </c>
      <c r="HR13" s="34" t="s">
        <v>2626</v>
      </c>
      <c r="HS13" s="33" t="s">
        <v>2619</v>
      </c>
      <c r="HT13" s="32" t="s">
        <v>2628</v>
      </c>
      <c r="HU13" s="34" t="s">
        <v>2629</v>
      </c>
      <c r="HV13" s="33" t="s">
        <v>2630</v>
      </c>
      <c r="HW13" s="32" t="s">
        <v>3096</v>
      </c>
      <c r="HX13" s="34" t="s">
        <v>2632</v>
      </c>
      <c r="HY13" s="33" t="s">
        <v>2633</v>
      </c>
      <c r="HZ13" s="32" t="s">
        <v>2635</v>
      </c>
      <c r="IA13" s="34" t="s">
        <v>2636</v>
      </c>
      <c r="IB13" s="33" t="s">
        <v>376</v>
      </c>
      <c r="IC13" s="32" t="s">
        <v>2638</v>
      </c>
      <c r="ID13" s="34" t="s">
        <v>2639</v>
      </c>
      <c r="IE13" s="33" t="s">
        <v>2640</v>
      </c>
      <c r="IF13" s="32" t="s">
        <v>2614</v>
      </c>
      <c r="IG13" s="34" t="s">
        <v>2615</v>
      </c>
      <c r="IH13" s="33" t="s">
        <v>2616</v>
      </c>
      <c r="II13" s="32" t="s">
        <v>2643</v>
      </c>
      <c r="IJ13" s="34" t="s">
        <v>2644</v>
      </c>
      <c r="IK13" s="33" t="s">
        <v>2645</v>
      </c>
      <c r="IL13" s="32" t="s">
        <v>2647</v>
      </c>
      <c r="IM13" s="34" t="s">
        <v>2648</v>
      </c>
      <c r="IN13" s="33" t="s">
        <v>2649</v>
      </c>
      <c r="IO13" s="32" t="s">
        <v>2651</v>
      </c>
      <c r="IP13" s="34" t="s">
        <v>2652</v>
      </c>
      <c r="IQ13" s="33" t="s">
        <v>2653</v>
      </c>
      <c r="IR13" s="32" t="s">
        <v>1523</v>
      </c>
      <c r="IS13" s="34" t="s">
        <v>1524</v>
      </c>
      <c r="IT13" s="33" t="s">
        <v>2655</v>
      </c>
      <c r="IU13" s="32" t="s">
        <v>2657</v>
      </c>
      <c r="IV13" s="34" t="s">
        <v>2658</v>
      </c>
      <c r="IW13" s="33" t="s">
        <v>2659</v>
      </c>
      <c r="IX13" s="32"/>
      <c r="IY13" s="34"/>
      <c r="IZ13" s="33"/>
      <c r="JA13" s="32" t="s">
        <v>2662</v>
      </c>
      <c r="JB13" s="34" t="s">
        <v>2663</v>
      </c>
      <c r="JC13" s="33" t="s">
        <v>2664</v>
      </c>
      <c r="JD13" s="32" t="s">
        <v>2666</v>
      </c>
      <c r="JE13" s="34" t="s">
        <v>2667</v>
      </c>
      <c r="JF13" s="33" t="s">
        <v>2668</v>
      </c>
      <c r="JG13" s="32" t="s">
        <v>2670</v>
      </c>
      <c r="JH13" s="34" t="s">
        <v>2671</v>
      </c>
      <c r="JI13" s="33" t="s">
        <v>2672</v>
      </c>
      <c r="JJ13" s="32" t="s">
        <v>2674</v>
      </c>
      <c r="JK13" s="34" t="s">
        <v>2675</v>
      </c>
      <c r="JL13" s="33" t="s">
        <v>2676</v>
      </c>
      <c r="JM13" s="32" t="s">
        <v>2678</v>
      </c>
      <c r="JN13" s="34" t="s">
        <v>2679</v>
      </c>
      <c r="JO13" s="33" t="s">
        <v>2680</v>
      </c>
      <c r="JP13" s="32" t="s">
        <v>2594</v>
      </c>
      <c r="JQ13" s="34" t="s">
        <v>2595</v>
      </c>
      <c r="JR13" s="33" t="s">
        <v>2681</v>
      </c>
      <c r="JS13" s="32" t="s">
        <v>620</v>
      </c>
      <c r="JT13" s="34" t="s">
        <v>1356</v>
      </c>
      <c r="JU13" s="33" t="s">
        <v>2683</v>
      </c>
      <c r="JV13" s="32" t="s">
        <v>2685</v>
      </c>
      <c r="JW13" s="34" t="s">
        <v>2686</v>
      </c>
      <c r="JX13" s="33" t="s">
        <v>2687</v>
      </c>
      <c r="JY13" s="32" t="s">
        <v>2689</v>
      </c>
      <c r="JZ13" s="34" t="s">
        <v>2690</v>
      </c>
      <c r="KA13" s="33" t="s">
        <v>2691</v>
      </c>
      <c r="KB13" s="32" t="s">
        <v>2693</v>
      </c>
      <c r="KC13" s="34" t="s">
        <v>2694</v>
      </c>
      <c r="KD13" s="33" t="s">
        <v>2695</v>
      </c>
      <c r="KE13" s="32" t="s">
        <v>2697</v>
      </c>
      <c r="KF13" s="34" t="s">
        <v>2698</v>
      </c>
      <c r="KG13" s="33" t="s">
        <v>2699</v>
      </c>
      <c r="KH13" s="37" t="s">
        <v>2701</v>
      </c>
      <c r="KI13" s="38" t="s">
        <v>2702</v>
      </c>
      <c r="KJ13" s="38" t="s">
        <v>2703</v>
      </c>
      <c r="KK13" s="37" t="s">
        <v>514</v>
      </c>
      <c r="KL13" s="38" t="s">
        <v>1433</v>
      </c>
      <c r="KM13" s="38" t="s">
        <v>516</v>
      </c>
      <c r="KN13" s="37" t="s">
        <v>3097</v>
      </c>
      <c r="KO13" s="38" t="s">
        <v>2706</v>
      </c>
      <c r="KP13" s="38" t="s">
        <v>2707</v>
      </c>
      <c r="KQ13" s="37" t="s">
        <v>2709</v>
      </c>
      <c r="KR13" s="38" t="s">
        <v>2710</v>
      </c>
      <c r="KS13" s="38" t="s">
        <v>2711</v>
      </c>
      <c r="KT13" s="37" t="s">
        <v>2713</v>
      </c>
      <c r="KU13" s="38" t="s">
        <v>2714</v>
      </c>
      <c r="KV13" s="38" t="s">
        <v>2715</v>
      </c>
      <c r="KW13" s="37" t="s">
        <v>2717</v>
      </c>
      <c r="KX13" s="38" t="s">
        <v>2718</v>
      </c>
      <c r="KY13" s="38" t="s">
        <v>2719</v>
      </c>
      <c r="KZ13" s="37" t="s">
        <v>2721</v>
      </c>
      <c r="LA13" s="38" t="s">
        <v>2722</v>
      </c>
      <c r="LB13" s="38" t="s">
        <v>2723</v>
      </c>
      <c r="LC13" s="37" t="s">
        <v>3098</v>
      </c>
      <c r="LD13" s="38" t="s">
        <v>3099</v>
      </c>
      <c r="LE13" s="38" t="s">
        <v>2725</v>
      </c>
      <c r="LF13" s="37" t="s">
        <v>2727</v>
      </c>
      <c r="LG13" s="38" t="s">
        <v>2728</v>
      </c>
      <c r="LH13" s="38" t="s">
        <v>2729</v>
      </c>
      <c r="LI13" s="37" t="s">
        <v>2731</v>
      </c>
      <c r="LJ13" s="38" t="s">
        <v>2732</v>
      </c>
      <c r="LK13" s="38" t="s">
        <v>2733</v>
      </c>
      <c r="LL13" s="37" t="s">
        <v>2735</v>
      </c>
      <c r="LM13" s="38" t="s">
        <v>2736</v>
      </c>
      <c r="LN13" s="38" t="s">
        <v>2737</v>
      </c>
      <c r="LO13" s="37" t="s">
        <v>2739</v>
      </c>
      <c r="LP13" s="38" t="s">
        <v>2740</v>
      </c>
      <c r="LQ13" s="38" t="s">
        <v>2741</v>
      </c>
      <c r="LR13" s="37" t="s">
        <v>2743</v>
      </c>
      <c r="LS13" s="38" t="s">
        <v>2744</v>
      </c>
      <c r="LT13" s="38" t="s">
        <v>2745</v>
      </c>
      <c r="LU13" s="37" t="s">
        <v>2747</v>
      </c>
      <c r="LV13" s="38" t="s">
        <v>2748</v>
      </c>
      <c r="LW13" s="38" t="s">
        <v>2749</v>
      </c>
      <c r="LX13" s="37" t="s">
        <v>2751</v>
      </c>
      <c r="LY13" s="38" t="s">
        <v>2752</v>
      </c>
      <c r="LZ13" s="38" t="s">
        <v>2753</v>
      </c>
      <c r="MA13" s="37" t="s">
        <v>3100</v>
      </c>
      <c r="MB13" s="38" t="s">
        <v>2755</v>
      </c>
      <c r="MC13" s="38" t="s">
        <v>2756</v>
      </c>
      <c r="MD13" s="37" t="s">
        <v>2758</v>
      </c>
      <c r="ME13" s="38" t="s">
        <v>2759</v>
      </c>
      <c r="MF13" s="38" t="s">
        <v>2760</v>
      </c>
      <c r="MG13" s="37" t="s">
        <v>2762</v>
      </c>
      <c r="MH13" s="38" t="s">
        <v>2763</v>
      </c>
      <c r="MI13" s="38" t="s">
        <v>2764</v>
      </c>
      <c r="MJ13" s="37" t="s">
        <v>2766</v>
      </c>
      <c r="MK13" s="38" t="s">
        <v>2767</v>
      </c>
      <c r="ML13" s="38" t="s">
        <v>2768</v>
      </c>
      <c r="MM13" s="37" t="s">
        <v>2770</v>
      </c>
      <c r="MN13" s="38" t="s">
        <v>2771</v>
      </c>
      <c r="MO13" s="38" t="s">
        <v>2772</v>
      </c>
      <c r="MP13" s="37" t="s">
        <v>386</v>
      </c>
      <c r="MQ13" s="38" t="s">
        <v>957</v>
      </c>
      <c r="MR13" s="38" t="s">
        <v>668</v>
      </c>
      <c r="MS13" s="37" t="s">
        <v>2775</v>
      </c>
      <c r="MT13" s="38" t="s">
        <v>2776</v>
      </c>
      <c r="MU13" s="38" t="s">
        <v>2777</v>
      </c>
      <c r="MV13" s="37" t="s">
        <v>2779</v>
      </c>
      <c r="MW13" s="38" t="s">
        <v>2780</v>
      </c>
      <c r="MX13" s="38" t="s">
        <v>2781</v>
      </c>
      <c r="MY13" s="37" t="s">
        <v>2783</v>
      </c>
      <c r="MZ13" s="38" t="s">
        <v>2784</v>
      </c>
      <c r="NA13" s="38" t="s">
        <v>2785</v>
      </c>
      <c r="NB13" s="37" t="s">
        <v>2787</v>
      </c>
      <c r="NC13" s="38" t="s">
        <v>2788</v>
      </c>
      <c r="ND13" s="38" t="s">
        <v>2789</v>
      </c>
      <c r="NE13" s="37" t="s">
        <v>2791</v>
      </c>
      <c r="NF13" s="38" t="s">
        <v>2792</v>
      </c>
      <c r="NG13" s="38" t="s">
        <v>2793</v>
      </c>
      <c r="NH13" s="37" t="s">
        <v>2795</v>
      </c>
      <c r="NI13" s="38" t="s">
        <v>2796</v>
      </c>
      <c r="NJ13" s="38" t="s">
        <v>2797</v>
      </c>
      <c r="NK13" s="37" t="s">
        <v>2799</v>
      </c>
      <c r="NL13" s="38" t="s">
        <v>2800</v>
      </c>
      <c r="NM13" s="38" t="s">
        <v>2801</v>
      </c>
      <c r="NN13" s="37" t="s">
        <v>2803</v>
      </c>
      <c r="NO13" s="38" t="s">
        <v>2804</v>
      </c>
      <c r="NP13" s="38" t="s">
        <v>2805</v>
      </c>
      <c r="NQ13" s="37" t="s">
        <v>2807</v>
      </c>
      <c r="NR13" s="38" t="s">
        <v>2808</v>
      </c>
      <c r="NS13" s="38" t="s">
        <v>2809</v>
      </c>
      <c r="NT13" s="37" t="s">
        <v>2811</v>
      </c>
      <c r="NU13" s="38" t="s">
        <v>2812</v>
      </c>
      <c r="NV13" s="38" t="s">
        <v>2813</v>
      </c>
      <c r="NW13" s="37" t="s">
        <v>2815</v>
      </c>
      <c r="NX13" s="38" t="s">
        <v>2816</v>
      </c>
      <c r="NY13" s="38" t="s">
        <v>2817</v>
      </c>
      <c r="NZ13" s="37" t="s">
        <v>2819</v>
      </c>
      <c r="OA13" s="38" t="s">
        <v>2820</v>
      </c>
      <c r="OB13" s="38" t="s">
        <v>2821</v>
      </c>
      <c r="OC13" s="37" t="s">
        <v>2823</v>
      </c>
      <c r="OD13" s="38" t="s">
        <v>2824</v>
      </c>
      <c r="OE13" s="38" t="s">
        <v>2825</v>
      </c>
      <c r="OF13" s="37" t="s">
        <v>2827</v>
      </c>
      <c r="OG13" s="38" t="s">
        <v>2828</v>
      </c>
      <c r="OH13" s="38" t="s">
        <v>2829</v>
      </c>
      <c r="OI13" s="37" t="s">
        <v>2831</v>
      </c>
      <c r="OJ13" s="38" t="s">
        <v>2832</v>
      </c>
      <c r="OK13" s="38" t="s">
        <v>2833</v>
      </c>
      <c r="OL13" s="37" t="s">
        <v>2835</v>
      </c>
      <c r="OM13" s="38" t="s">
        <v>2836</v>
      </c>
      <c r="ON13" s="38" t="s">
        <v>2837</v>
      </c>
      <c r="OO13" s="37" t="s">
        <v>2839</v>
      </c>
      <c r="OP13" s="38" t="s">
        <v>2840</v>
      </c>
      <c r="OQ13" s="38" t="s">
        <v>2841</v>
      </c>
      <c r="OR13" s="37" t="s">
        <v>2843</v>
      </c>
      <c r="OS13" s="38" t="s">
        <v>2844</v>
      </c>
      <c r="OT13" s="38" t="s">
        <v>2845</v>
      </c>
      <c r="OU13" s="37" t="s">
        <v>3101</v>
      </c>
      <c r="OV13" s="38" t="s">
        <v>2847</v>
      </c>
      <c r="OW13" s="38" t="s">
        <v>2848</v>
      </c>
      <c r="OX13" s="37" t="s">
        <v>2850</v>
      </c>
      <c r="OY13" s="38" t="s">
        <v>2851</v>
      </c>
      <c r="OZ13" s="38" t="s">
        <v>2852</v>
      </c>
      <c r="PA13" s="37" t="s">
        <v>2854</v>
      </c>
      <c r="PB13" s="38" t="s">
        <v>2855</v>
      </c>
      <c r="PC13" s="38" t="s">
        <v>2856</v>
      </c>
      <c r="PD13" s="37" t="s">
        <v>2858</v>
      </c>
      <c r="PE13" s="38" t="s">
        <v>2859</v>
      </c>
      <c r="PF13" s="38" t="s">
        <v>2860</v>
      </c>
      <c r="PG13" s="37" t="s">
        <v>2862</v>
      </c>
      <c r="PH13" s="38" t="s">
        <v>2863</v>
      </c>
      <c r="PI13" s="38" t="s">
        <v>2864</v>
      </c>
      <c r="PJ13" s="37" t="s">
        <v>3102</v>
      </c>
      <c r="PK13" s="38" t="s">
        <v>2866</v>
      </c>
      <c r="PL13" s="38" t="s">
        <v>2867</v>
      </c>
      <c r="PM13" s="37" t="s">
        <v>2869</v>
      </c>
      <c r="PN13" s="38" t="s">
        <v>2870</v>
      </c>
      <c r="PO13" s="38" t="s">
        <v>2871</v>
      </c>
      <c r="PP13" s="37" t="s">
        <v>2873</v>
      </c>
      <c r="PQ13" s="39" t="s">
        <v>2874</v>
      </c>
      <c r="PR13" s="39" t="s">
        <v>2875</v>
      </c>
      <c r="PS13" s="37" t="s">
        <v>2877</v>
      </c>
      <c r="PT13" s="38" t="s">
        <v>2878</v>
      </c>
      <c r="PU13" s="38" t="s">
        <v>2879</v>
      </c>
      <c r="PV13" s="37" t="s">
        <v>2881</v>
      </c>
      <c r="PW13" s="38" t="s">
        <v>2882</v>
      </c>
      <c r="PX13" s="38" t="s">
        <v>2883</v>
      </c>
      <c r="PY13" s="37" t="s">
        <v>2885</v>
      </c>
      <c r="PZ13" s="38" t="s">
        <v>2886</v>
      </c>
      <c r="QA13" s="38" t="s">
        <v>2887</v>
      </c>
      <c r="QB13" s="37" t="s">
        <v>2889</v>
      </c>
      <c r="QC13" s="38" t="s">
        <v>2890</v>
      </c>
      <c r="QD13" s="38" t="s">
        <v>2891</v>
      </c>
      <c r="QE13" s="37" t="s">
        <v>2893</v>
      </c>
      <c r="QF13" s="38" t="s">
        <v>2894</v>
      </c>
      <c r="QG13" s="38" t="s">
        <v>2895</v>
      </c>
      <c r="QH13" s="37" t="s">
        <v>2897</v>
      </c>
      <c r="QI13" s="38" t="s">
        <v>2898</v>
      </c>
      <c r="QJ13" s="38" t="s">
        <v>2899</v>
      </c>
      <c r="QK13" s="37" t="s">
        <v>2901</v>
      </c>
      <c r="QL13" s="38" t="s">
        <v>2902</v>
      </c>
      <c r="QM13" s="38" t="s">
        <v>2903</v>
      </c>
      <c r="QN13" s="37" t="s">
        <v>2206</v>
      </c>
      <c r="QO13" s="38" t="s">
        <v>2904</v>
      </c>
      <c r="QP13" s="38" t="s">
        <v>2905</v>
      </c>
      <c r="QQ13" s="37" t="s">
        <v>386</v>
      </c>
      <c r="QR13" s="38" t="s">
        <v>957</v>
      </c>
      <c r="QS13" s="38" t="s">
        <v>668</v>
      </c>
      <c r="QT13" s="37" t="s">
        <v>2908</v>
      </c>
      <c r="QU13" s="38" t="s">
        <v>2909</v>
      </c>
      <c r="QV13" s="38" t="s">
        <v>2910</v>
      </c>
      <c r="QW13" s="37" t="s">
        <v>2912</v>
      </c>
      <c r="QX13" s="38" t="s">
        <v>2913</v>
      </c>
      <c r="QY13" s="38" t="s">
        <v>2914</v>
      </c>
      <c r="QZ13" s="37" t="s">
        <v>2916</v>
      </c>
      <c r="RA13" s="38" t="s">
        <v>2917</v>
      </c>
      <c r="RB13" s="38" t="s">
        <v>2918</v>
      </c>
      <c r="RC13" s="37" t="s">
        <v>2920</v>
      </c>
      <c r="RD13" s="38" t="s">
        <v>2921</v>
      </c>
      <c r="RE13" s="38" t="s">
        <v>2922</v>
      </c>
      <c r="RF13" s="37" t="s">
        <v>2924</v>
      </c>
      <c r="RG13" s="38" t="s">
        <v>2925</v>
      </c>
      <c r="RH13" s="38" t="s">
        <v>2926</v>
      </c>
      <c r="RI13" s="37" t="s">
        <v>2928</v>
      </c>
      <c r="RJ13" s="38" t="s">
        <v>2929</v>
      </c>
      <c r="RK13" s="38" t="s">
        <v>2930</v>
      </c>
      <c r="RL13" s="37" t="s">
        <v>2932</v>
      </c>
      <c r="RM13" s="38" t="s">
        <v>2933</v>
      </c>
      <c r="RN13" s="38" t="s">
        <v>2934</v>
      </c>
      <c r="RO13" s="37" t="s">
        <v>2936</v>
      </c>
      <c r="RP13" s="38" t="s">
        <v>2937</v>
      </c>
      <c r="RQ13" s="38" t="s">
        <v>2938</v>
      </c>
      <c r="RR13" s="37" t="s">
        <v>2940</v>
      </c>
      <c r="RS13" s="38" t="s">
        <v>2941</v>
      </c>
      <c r="RT13" s="38" t="s">
        <v>2942</v>
      </c>
      <c r="RU13" s="37" t="s">
        <v>2944</v>
      </c>
      <c r="RV13" s="38" t="s">
        <v>2945</v>
      </c>
      <c r="RW13" s="38" t="s">
        <v>2946</v>
      </c>
      <c r="RX13" s="37" t="s">
        <v>2948</v>
      </c>
      <c r="RY13" s="38" t="s">
        <v>2949</v>
      </c>
      <c r="RZ13" s="38" t="s">
        <v>2950</v>
      </c>
      <c r="SA13" s="37" t="s">
        <v>2952</v>
      </c>
      <c r="SB13" s="38" t="s">
        <v>2953</v>
      </c>
      <c r="SC13" s="38" t="s">
        <v>2954</v>
      </c>
      <c r="SD13" s="37" t="s">
        <v>2956</v>
      </c>
      <c r="SE13" s="38" t="s">
        <v>2957</v>
      </c>
      <c r="SF13" s="38" t="s">
        <v>2958</v>
      </c>
      <c r="SG13" s="37" t="s">
        <v>2960</v>
      </c>
      <c r="SH13" s="38" t="s">
        <v>2961</v>
      </c>
      <c r="SI13" s="38" t="s">
        <v>2962</v>
      </c>
      <c r="SJ13" s="37" t="s">
        <v>2964</v>
      </c>
      <c r="SK13" s="38" t="s">
        <v>2965</v>
      </c>
      <c r="SL13" s="38" t="s">
        <v>3103</v>
      </c>
      <c r="SM13" s="37" t="s">
        <v>2967</v>
      </c>
      <c r="SN13" s="38" t="s">
        <v>2968</v>
      </c>
      <c r="SO13" s="38" t="s">
        <v>2969</v>
      </c>
      <c r="SP13" s="37" t="s">
        <v>2970</v>
      </c>
      <c r="SQ13" s="38" t="s">
        <v>2971</v>
      </c>
      <c r="SR13" s="38" t="s">
        <v>2972</v>
      </c>
      <c r="SS13" s="37" t="s">
        <v>2974</v>
      </c>
      <c r="ST13" s="38" t="s">
        <v>2975</v>
      </c>
      <c r="SU13" s="38" t="s">
        <v>2976</v>
      </c>
      <c r="SV13" s="37" t="s">
        <v>2964</v>
      </c>
      <c r="SW13" s="38" t="s">
        <v>2965</v>
      </c>
      <c r="SX13" s="38" t="s">
        <v>2978</v>
      </c>
      <c r="SY13" s="37" t="s">
        <v>2980</v>
      </c>
      <c r="SZ13" s="38" t="s">
        <v>2981</v>
      </c>
      <c r="TA13" s="38" t="s">
        <v>2982</v>
      </c>
      <c r="TB13" s="37" t="s">
        <v>2984</v>
      </c>
      <c r="TC13" s="38" t="s">
        <v>2985</v>
      </c>
      <c r="TD13" s="38" t="s">
        <v>2986</v>
      </c>
      <c r="TE13" s="37" t="s">
        <v>2988</v>
      </c>
      <c r="TF13" s="38" t="s">
        <v>2989</v>
      </c>
      <c r="TG13" s="38" t="s">
        <v>2990</v>
      </c>
      <c r="TH13" s="37" t="s">
        <v>2992</v>
      </c>
      <c r="TI13" s="38" t="s">
        <v>2993</v>
      </c>
      <c r="TJ13" s="38" t="s">
        <v>2994</v>
      </c>
      <c r="TK13" s="37" t="s">
        <v>2996</v>
      </c>
      <c r="TL13" s="38" t="s">
        <v>2997</v>
      </c>
      <c r="TM13" s="38" t="s">
        <v>2998</v>
      </c>
      <c r="TN13" s="37" t="s">
        <v>3000</v>
      </c>
      <c r="TO13" s="38" t="s">
        <v>3001</v>
      </c>
      <c r="TP13" s="38" t="s">
        <v>3002</v>
      </c>
      <c r="TQ13" s="37" t="s">
        <v>514</v>
      </c>
      <c r="TR13" s="38" t="s">
        <v>3004</v>
      </c>
      <c r="TS13" s="38" t="s">
        <v>3005</v>
      </c>
      <c r="TT13" s="37" t="s">
        <v>3007</v>
      </c>
      <c r="TU13" s="38" t="s">
        <v>3008</v>
      </c>
      <c r="TV13" s="38" t="s">
        <v>3009</v>
      </c>
      <c r="TW13" s="37" t="s">
        <v>3011</v>
      </c>
      <c r="TX13" s="38" t="s">
        <v>3012</v>
      </c>
      <c r="TY13" s="38" t="s">
        <v>3013</v>
      </c>
      <c r="TZ13" s="37" t="s">
        <v>3015</v>
      </c>
      <c r="UA13" s="38" t="s">
        <v>3016</v>
      </c>
      <c r="UB13" s="38" t="s">
        <v>3017</v>
      </c>
      <c r="UC13" s="37" t="s">
        <v>3019</v>
      </c>
      <c r="UD13" s="38" t="s">
        <v>3020</v>
      </c>
      <c r="UE13" s="38" t="s">
        <v>3021</v>
      </c>
      <c r="UF13" s="37" t="s">
        <v>3023</v>
      </c>
      <c r="UG13" s="38" t="s">
        <v>3024</v>
      </c>
      <c r="UH13" s="38" t="s">
        <v>3025</v>
      </c>
      <c r="UI13" s="37" t="s">
        <v>1352</v>
      </c>
      <c r="UJ13" s="38" t="s">
        <v>500</v>
      </c>
      <c r="UK13" s="38" t="s">
        <v>3027</v>
      </c>
      <c r="UL13" s="37" t="s">
        <v>3029</v>
      </c>
      <c r="UM13" s="38" t="s">
        <v>3030</v>
      </c>
      <c r="UN13" s="38" t="s">
        <v>3031</v>
      </c>
      <c r="UO13" s="37" t="s">
        <v>3033</v>
      </c>
      <c r="UP13" s="38" t="s">
        <v>3034</v>
      </c>
      <c r="UQ13" s="38" t="s">
        <v>3035</v>
      </c>
      <c r="UR13" s="37" t="s">
        <v>1585</v>
      </c>
      <c r="US13" s="38" t="s">
        <v>3037</v>
      </c>
      <c r="UT13" s="38" t="s">
        <v>3038</v>
      </c>
      <c r="UU13" s="37" t="s">
        <v>3040</v>
      </c>
      <c r="UV13" s="38" t="s">
        <v>3041</v>
      </c>
      <c r="UW13" s="38" t="s">
        <v>3042</v>
      </c>
      <c r="UX13" s="37" t="s">
        <v>1585</v>
      </c>
      <c r="UY13" s="38" t="s">
        <v>3044</v>
      </c>
      <c r="UZ13" s="38" t="s">
        <v>3045</v>
      </c>
      <c r="VA13" s="37" t="s">
        <v>601</v>
      </c>
      <c r="VB13" s="38" t="s">
        <v>3047</v>
      </c>
      <c r="VC13" s="38" t="s">
        <v>3048</v>
      </c>
      <c r="VD13" s="37" t="s">
        <v>601</v>
      </c>
      <c r="VE13" s="38" t="s">
        <v>3050</v>
      </c>
      <c r="VF13" s="38" t="s">
        <v>3051</v>
      </c>
      <c r="VG13" s="37" t="s">
        <v>620</v>
      </c>
      <c r="VH13" s="38" t="s">
        <v>453</v>
      </c>
      <c r="VI13" s="38" t="s">
        <v>3051</v>
      </c>
      <c r="VJ13" s="37" t="s">
        <v>3054</v>
      </c>
      <c r="VK13" s="38" t="s">
        <v>3055</v>
      </c>
      <c r="VL13" s="38" t="s">
        <v>618</v>
      </c>
      <c r="VM13" s="37" t="s">
        <v>3057</v>
      </c>
      <c r="VN13" s="38" t="s">
        <v>3058</v>
      </c>
      <c r="VO13" s="38" t="s">
        <v>3059</v>
      </c>
      <c r="VP13" s="37" t="s">
        <v>2928</v>
      </c>
      <c r="VQ13" s="38" t="s">
        <v>2929</v>
      </c>
      <c r="VR13" s="38" t="s">
        <v>2930</v>
      </c>
      <c r="VS13" s="18" t="s">
        <v>3062</v>
      </c>
      <c r="VT13" s="19" t="s">
        <v>3063</v>
      </c>
      <c r="VU13" s="20" t="s">
        <v>3064</v>
      </c>
      <c r="VV13" s="37" t="s">
        <v>3066</v>
      </c>
      <c r="VW13" s="38" t="s">
        <v>3058</v>
      </c>
      <c r="VX13" s="38" t="s">
        <v>3059</v>
      </c>
      <c r="VY13" s="37" t="s">
        <v>601</v>
      </c>
      <c r="VZ13" s="38" t="s">
        <v>3050</v>
      </c>
      <c r="WA13" s="38" t="s">
        <v>3068</v>
      </c>
      <c r="WB13" s="37" t="s">
        <v>3070</v>
      </c>
      <c r="WC13" s="38" t="s">
        <v>3071</v>
      </c>
      <c r="WD13" s="38" t="s">
        <v>3072</v>
      </c>
      <c r="WE13" s="37" t="s">
        <v>3104</v>
      </c>
      <c r="WF13" s="38" t="s">
        <v>3074</v>
      </c>
      <c r="WG13" s="38" t="s">
        <v>3075</v>
      </c>
      <c r="WH13" s="37" t="s">
        <v>3105</v>
      </c>
      <c r="WI13" s="38" t="s">
        <v>3077</v>
      </c>
      <c r="WJ13" s="38" t="s">
        <v>3078</v>
      </c>
      <c r="WK13" s="37" t="s">
        <v>3080</v>
      </c>
      <c r="WL13" s="38" t="s">
        <v>3081</v>
      </c>
      <c r="WM13" s="38" t="s">
        <v>3082</v>
      </c>
      <c r="WN13" s="37" t="s">
        <v>3084</v>
      </c>
      <c r="WO13" s="38" t="s">
        <v>3085</v>
      </c>
      <c r="WP13" s="38" t="s">
        <v>3086</v>
      </c>
      <c r="WQ13" s="37" t="s">
        <v>601</v>
      </c>
      <c r="WR13" s="38" t="s">
        <v>602</v>
      </c>
      <c r="WS13" s="38" t="s">
        <v>2467</v>
      </c>
      <c r="WT13" s="37" t="s">
        <v>3089</v>
      </c>
      <c r="WU13" s="38" t="s">
        <v>3090</v>
      </c>
      <c r="WV13" s="38" t="s">
        <v>3091</v>
      </c>
    </row>
    <row r="14" spans="1:625" ht="15.6" x14ac:dyDescent="0.3">
      <c r="A14" s="2">
        <v>1</v>
      </c>
      <c r="B14" s="49" t="s">
        <v>3165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46">
        <v>1</v>
      </c>
      <c r="M14" s="46"/>
      <c r="N14" s="46"/>
      <c r="O14" s="46">
        <v>1</v>
      </c>
      <c r="P14" s="46"/>
      <c r="Q14" s="46"/>
      <c r="R14" s="46">
        <v>1</v>
      </c>
      <c r="S14" s="46"/>
      <c r="T14" s="46"/>
      <c r="U14" s="46">
        <v>1</v>
      </c>
      <c r="V14" s="46"/>
      <c r="W14" s="46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/>
      <c r="CD14" s="14">
        <v>1</v>
      </c>
      <c r="CE14" s="21"/>
      <c r="CF14" s="21">
        <v>1</v>
      </c>
      <c r="CG14" s="21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21">
        <v>1</v>
      </c>
      <c r="EF14" s="21"/>
      <c r="EG14" s="21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>
        <v>1</v>
      </c>
      <c r="ER14" s="21"/>
      <c r="ES14" s="21"/>
      <c r="ET14" s="21"/>
      <c r="EU14" s="21">
        <v>1</v>
      </c>
      <c r="EV14" s="21"/>
      <c r="EW14" s="21">
        <v>1</v>
      </c>
      <c r="EX14" s="21"/>
      <c r="EY14" s="21"/>
      <c r="EZ14" s="21">
        <v>1</v>
      </c>
      <c r="FA14" s="21"/>
      <c r="FB14" s="21"/>
      <c r="FC14" s="21">
        <v>1</v>
      </c>
      <c r="FD14" s="21"/>
      <c r="FE14" s="21"/>
      <c r="FF14" s="21"/>
      <c r="FG14" s="21">
        <v>1</v>
      </c>
      <c r="FH14" s="27"/>
      <c r="FI14" s="4"/>
      <c r="FJ14" s="4">
        <v>1</v>
      </c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22"/>
      <c r="FX14" s="1"/>
      <c r="FY14" s="1">
        <v>1</v>
      </c>
      <c r="FZ14" s="1"/>
      <c r="GA14" s="25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26">
        <v>1</v>
      </c>
      <c r="IA14" s="21"/>
      <c r="IB14" s="21"/>
      <c r="IC14" s="21">
        <v>1</v>
      </c>
      <c r="ID14" s="21"/>
      <c r="IE14" s="21"/>
      <c r="IF14" s="21">
        <v>1</v>
      </c>
      <c r="IG14" s="21"/>
      <c r="IH14" s="21"/>
      <c r="II14" s="21">
        <v>1</v>
      </c>
      <c r="IJ14" s="21"/>
      <c r="IK14" s="21"/>
      <c r="IL14" s="21">
        <v>1</v>
      </c>
      <c r="IM14" s="21"/>
      <c r="IN14" s="21"/>
      <c r="IO14" s="21">
        <v>1</v>
      </c>
      <c r="IP14" s="21"/>
      <c r="IQ14" s="21"/>
      <c r="IR14" s="21">
        <v>1</v>
      </c>
      <c r="IS14" s="21"/>
      <c r="IT14" s="21"/>
      <c r="IU14" s="21">
        <v>1</v>
      </c>
      <c r="IV14" s="21"/>
      <c r="IW14" s="21"/>
      <c r="IX14" s="21">
        <v>1</v>
      </c>
      <c r="IY14" s="21"/>
      <c r="IZ14" s="21"/>
      <c r="JA14" s="21">
        <v>1</v>
      </c>
      <c r="JB14" s="21"/>
      <c r="JC14" s="21"/>
      <c r="JD14" s="21"/>
      <c r="JE14" s="21">
        <v>1</v>
      </c>
      <c r="JF14" s="21"/>
      <c r="JG14" s="21">
        <v>1</v>
      </c>
      <c r="JH14" s="21"/>
      <c r="JI14" s="21"/>
      <c r="JJ14" s="21">
        <v>1</v>
      </c>
      <c r="JK14" s="21"/>
      <c r="JL14" s="21"/>
      <c r="JM14" s="21">
        <v>1</v>
      </c>
      <c r="JN14" s="21"/>
      <c r="JO14" s="21"/>
      <c r="JP14" s="21">
        <v>1</v>
      </c>
      <c r="JQ14" s="21"/>
      <c r="JR14" s="21"/>
      <c r="JS14" s="21">
        <v>1</v>
      </c>
      <c r="JT14" s="21"/>
      <c r="JU14" s="21"/>
      <c r="JV14" s="21">
        <v>1</v>
      </c>
      <c r="JW14" s="21"/>
      <c r="JX14" s="21"/>
      <c r="JY14" s="21">
        <v>1</v>
      </c>
      <c r="JZ14" s="21"/>
      <c r="KA14" s="21"/>
      <c r="KB14" s="21">
        <v>1</v>
      </c>
      <c r="KC14" s="21"/>
      <c r="KD14" s="21"/>
      <c r="KE14" s="21">
        <v>1</v>
      </c>
      <c r="KF14" s="21"/>
      <c r="KG14" s="21"/>
      <c r="KH14" s="21">
        <v>1</v>
      </c>
      <c r="KI14" s="21"/>
      <c r="KJ14" s="21"/>
      <c r="KK14" s="21">
        <v>1</v>
      </c>
      <c r="KL14" s="21"/>
      <c r="KM14" s="21"/>
      <c r="KN14" s="21">
        <v>1</v>
      </c>
      <c r="KO14" s="21"/>
      <c r="KP14" s="21"/>
      <c r="KQ14" s="21">
        <v>1</v>
      </c>
      <c r="KR14" s="21"/>
      <c r="KS14" s="21"/>
      <c r="KT14" s="21">
        <v>1</v>
      </c>
      <c r="KU14" s="21"/>
      <c r="KV14" s="21"/>
      <c r="KW14" s="21">
        <v>1</v>
      </c>
      <c r="KX14" s="21"/>
      <c r="KY14" s="21"/>
      <c r="KZ14" s="21">
        <v>1</v>
      </c>
      <c r="LA14" s="21"/>
      <c r="LB14" s="21"/>
      <c r="LC14" s="21">
        <v>1</v>
      </c>
      <c r="LD14" s="21"/>
      <c r="LE14" s="21"/>
      <c r="LF14" s="21">
        <v>1</v>
      </c>
      <c r="LG14" s="21"/>
      <c r="LH14" s="21"/>
      <c r="LI14" s="21">
        <v>1</v>
      </c>
      <c r="LJ14" s="21"/>
      <c r="LK14" s="21"/>
      <c r="LL14" s="21">
        <v>1</v>
      </c>
      <c r="LM14" s="21"/>
      <c r="LN14" s="21"/>
      <c r="LO14" s="21">
        <v>1</v>
      </c>
      <c r="LP14" s="21"/>
      <c r="LQ14" s="21"/>
      <c r="LR14" s="21">
        <v>1</v>
      </c>
      <c r="LS14" s="21"/>
      <c r="LT14" s="21"/>
      <c r="LU14" s="21">
        <v>1</v>
      </c>
      <c r="LV14" s="21"/>
      <c r="LW14" s="21"/>
      <c r="LX14" s="21">
        <v>1</v>
      </c>
      <c r="LY14" s="21"/>
      <c r="LZ14" s="21"/>
      <c r="MA14" s="21">
        <v>1</v>
      </c>
      <c r="MB14" s="21"/>
      <c r="MC14" s="21"/>
      <c r="MD14" s="21">
        <v>1</v>
      </c>
      <c r="ME14" s="21"/>
      <c r="MF14" s="21"/>
      <c r="MG14" s="21">
        <v>1</v>
      </c>
      <c r="MH14" s="21"/>
      <c r="MI14" s="21"/>
      <c r="MJ14" s="21">
        <v>1</v>
      </c>
      <c r="MK14" s="21"/>
      <c r="ML14" s="21"/>
      <c r="MM14" s="21">
        <v>1</v>
      </c>
      <c r="MN14" s="21"/>
      <c r="MO14" s="21"/>
      <c r="MP14" s="21">
        <v>1</v>
      </c>
      <c r="MQ14" s="21"/>
      <c r="MR14" s="21"/>
      <c r="MS14" s="21">
        <v>1</v>
      </c>
      <c r="MT14" s="21"/>
      <c r="MU14" s="21"/>
      <c r="MV14" s="21">
        <v>1</v>
      </c>
      <c r="MW14" s="21"/>
      <c r="MX14" s="21"/>
      <c r="MY14" s="21">
        <v>1</v>
      </c>
      <c r="MZ14" s="21"/>
      <c r="NA14" s="21"/>
      <c r="NB14" s="21"/>
      <c r="NC14" s="21">
        <v>1</v>
      </c>
      <c r="ND14" s="21"/>
      <c r="NE14" s="21">
        <v>1</v>
      </c>
      <c r="NF14" s="21"/>
      <c r="NG14" s="21"/>
      <c r="NH14" s="21">
        <v>1</v>
      </c>
      <c r="NI14" s="21"/>
      <c r="NJ14" s="21"/>
      <c r="NK14" s="4"/>
      <c r="NL14" s="4">
        <v>1</v>
      </c>
      <c r="NM14" s="4"/>
      <c r="NN14" s="4"/>
      <c r="NO14" s="4">
        <v>1</v>
      </c>
      <c r="NP14" s="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21">
        <v>1</v>
      </c>
      <c r="OG14" s="21"/>
      <c r="OH14" s="21"/>
      <c r="OI14" s="21">
        <v>1</v>
      </c>
      <c r="OJ14" s="21"/>
      <c r="OK14" s="21"/>
      <c r="OL14" s="21">
        <v>1</v>
      </c>
      <c r="OM14" s="21"/>
      <c r="ON14" s="21"/>
      <c r="OO14" s="21"/>
      <c r="OP14" s="21">
        <v>1</v>
      </c>
      <c r="OQ14" s="21"/>
      <c r="OR14" s="21">
        <v>1</v>
      </c>
      <c r="OS14" s="21"/>
      <c r="OT14" s="21"/>
      <c r="OU14" s="4">
        <v>1</v>
      </c>
      <c r="OV14" s="4"/>
      <c r="OW14" s="4"/>
      <c r="OX14" s="4">
        <v>1</v>
      </c>
      <c r="OY14" s="4"/>
      <c r="OZ14" s="4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21">
        <v>1</v>
      </c>
      <c r="QR14" s="21"/>
      <c r="QS14" s="21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22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22"/>
      <c r="TB14" s="4">
        <v>1</v>
      </c>
      <c r="TC14" s="4"/>
      <c r="TD14" s="22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/>
      <c r="UA14" s="4">
        <v>1</v>
      </c>
      <c r="UB14" s="22"/>
      <c r="UC14" s="1">
        <v>1</v>
      </c>
      <c r="UD14" s="1"/>
      <c r="UE14" s="1"/>
      <c r="UF14" s="25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22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4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4"/>
      <c r="WK14" s="4">
        <v>1</v>
      </c>
      <c r="WL14" s="4"/>
      <c r="WM14" s="4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4"/>
    </row>
    <row r="15" spans="1:625" ht="27.6" x14ac:dyDescent="0.3">
      <c r="A15" s="2">
        <v>2</v>
      </c>
      <c r="B15" s="49" t="s">
        <v>3166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47"/>
      <c r="M15" s="47">
        <v>1</v>
      </c>
      <c r="N15" s="47"/>
      <c r="O15" s="47">
        <v>1</v>
      </c>
      <c r="P15" s="47"/>
      <c r="Q15" s="47"/>
      <c r="R15" s="47">
        <v>1</v>
      </c>
      <c r="S15" s="47"/>
      <c r="T15" s="47"/>
      <c r="U15" s="47">
        <v>1</v>
      </c>
      <c r="V15" s="47"/>
      <c r="W15" s="47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/>
      <c r="BL15" s="1">
        <v>1</v>
      </c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4"/>
      <c r="CF15" s="4">
        <v>1</v>
      </c>
      <c r="CG15" s="4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21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22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21">
        <v>1</v>
      </c>
      <c r="FY15" s="21"/>
      <c r="FZ15" s="21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25"/>
      <c r="IA15" s="4">
        <v>1</v>
      </c>
      <c r="IB15" s="4"/>
      <c r="IC15" s="4"/>
      <c r="ID15" s="4">
        <v>1</v>
      </c>
      <c r="IE15" s="4"/>
      <c r="IF15" s="4">
        <v>1</v>
      </c>
      <c r="IG15" s="4"/>
      <c r="IH15" s="4"/>
      <c r="II15" s="4">
        <v>1</v>
      </c>
      <c r="IJ15" s="4"/>
      <c r="IK15" s="4"/>
      <c r="IL15" s="4"/>
      <c r="IM15" s="4">
        <v>1</v>
      </c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/>
      <c r="JE15" s="4">
        <v>1</v>
      </c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/>
      <c r="KL15" s="4">
        <v>1</v>
      </c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/>
      <c r="NO15" s="4">
        <v>1</v>
      </c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/>
      <c r="OJ15" s="4">
        <v>1</v>
      </c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/>
      <c r="PK15" s="4">
        <v>1</v>
      </c>
      <c r="PL15" s="4"/>
      <c r="PM15" s="4"/>
      <c r="PN15" s="4">
        <v>1</v>
      </c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/>
      <c r="QF15" s="4">
        <v>1</v>
      </c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22"/>
      <c r="SS15" s="4">
        <v>1</v>
      </c>
      <c r="ST15" s="4"/>
      <c r="SU15" s="4"/>
      <c r="SV15" s="4"/>
      <c r="SW15" s="4">
        <v>1</v>
      </c>
      <c r="SX15" s="4"/>
      <c r="SY15" s="4">
        <v>1</v>
      </c>
      <c r="SZ15" s="4"/>
      <c r="TA15" s="22"/>
      <c r="TB15" s="4">
        <v>1</v>
      </c>
      <c r="TC15" s="4"/>
      <c r="TD15" s="22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21">
        <v>1</v>
      </c>
      <c r="UD15" s="21"/>
      <c r="UE15" s="21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22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  <c r="VV15" s="4">
        <v>1</v>
      </c>
      <c r="VW15" s="4"/>
      <c r="VX15" s="4"/>
      <c r="VY15" s="4">
        <v>1</v>
      </c>
      <c r="VZ15" s="4"/>
      <c r="WA15" s="4"/>
      <c r="WB15" s="4">
        <v>1</v>
      </c>
      <c r="WC15" s="4"/>
      <c r="WD15" s="4"/>
      <c r="WE15" s="4">
        <v>1</v>
      </c>
      <c r="WF15" s="4"/>
      <c r="WG15" s="4"/>
      <c r="WH15" s="4">
        <v>1</v>
      </c>
      <c r="WI15" s="4"/>
      <c r="WJ15" s="4"/>
      <c r="WK15" s="4">
        <v>1</v>
      </c>
      <c r="WL15" s="4"/>
      <c r="WM15" s="4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</row>
    <row r="16" spans="1:625" ht="27.6" x14ac:dyDescent="0.3">
      <c r="A16" s="2">
        <v>3</v>
      </c>
      <c r="B16" s="49" t="s">
        <v>3167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47">
        <v>1</v>
      </c>
      <c r="M16" s="47"/>
      <c r="N16" s="47"/>
      <c r="O16" s="47"/>
      <c r="P16" s="47">
        <v>1</v>
      </c>
      <c r="Q16" s="47"/>
      <c r="R16" s="47">
        <v>1</v>
      </c>
      <c r="S16" s="47"/>
      <c r="T16" s="47"/>
      <c r="U16" s="47">
        <v>1</v>
      </c>
      <c r="V16" s="47"/>
      <c r="W16" s="47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4">
        <v>1</v>
      </c>
      <c r="CG16" s="4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21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22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25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/>
      <c r="KC16" s="4">
        <v>1</v>
      </c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/>
      <c r="KR16" s="4">
        <v>1</v>
      </c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/>
      <c r="LD16" s="4">
        <v>1</v>
      </c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/>
      <c r="NI16" s="4">
        <v>1</v>
      </c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/>
      <c r="NU16" s="4">
        <v>1</v>
      </c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/>
      <c r="PQ16" s="4">
        <v>1</v>
      </c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/>
      <c r="QF16" s="4">
        <v>1</v>
      </c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22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22"/>
      <c r="TB16" s="4">
        <v>1</v>
      </c>
      <c r="TC16" s="4"/>
      <c r="TD16" s="22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22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  <c r="VV16" s="4">
        <v>1</v>
      </c>
      <c r="VW16" s="4"/>
      <c r="VX16" s="4"/>
      <c r="VY16" s="4">
        <v>1</v>
      </c>
      <c r="VZ16" s="4"/>
      <c r="WA16" s="4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4"/>
      <c r="WK16" s="4">
        <v>1</v>
      </c>
      <c r="WL16" s="4"/>
      <c r="WM16" s="4"/>
      <c r="WN16" s="4">
        <v>1</v>
      </c>
      <c r="WO16" s="4"/>
      <c r="WP16" s="4"/>
      <c r="WQ16" s="4">
        <v>1</v>
      </c>
      <c r="WR16" s="4"/>
      <c r="WS16" s="4"/>
      <c r="WT16" s="4">
        <v>1</v>
      </c>
      <c r="WU16" s="4"/>
      <c r="WV16" s="4"/>
      <c r="XA16" t="s">
        <v>3162</v>
      </c>
    </row>
    <row r="17" spans="1:620" ht="15.6" x14ac:dyDescent="0.3">
      <c r="A17" s="2">
        <v>4</v>
      </c>
      <c r="B17" s="49" t="s">
        <v>3168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47"/>
      <c r="M17" s="47">
        <v>1</v>
      </c>
      <c r="N17" s="47"/>
      <c r="O17" s="47">
        <v>1</v>
      </c>
      <c r="P17" s="47"/>
      <c r="Q17" s="47"/>
      <c r="R17" s="47"/>
      <c r="S17" s="47">
        <v>1</v>
      </c>
      <c r="T17" s="47"/>
      <c r="U17" s="47">
        <v>1</v>
      </c>
      <c r="V17" s="47"/>
      <c r="W17" s="47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/>
      <c r="CA17" s="1">
        <v>1</v>
      </c>
      <c r="CB17" s="1"/>
      <c r="CC17" s="1">
        <v>1</v>
      </c>
      <c r="CD17" s="1"/>
      <c r="CE17" s="4"/>
      <c r="CF17" s="4">
        <v>1</v>
      </c>
      <c r="CG17" s="4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21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22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25"/>
      <c r="IA17" s="4">
        <v>1</v>
      </c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/>
      <c r="JH17" s="4">
        <v>1</v>
      </c>
      <c r="JI17" s="4"/>
      <c r="JJ17" s="4">
        <v>1</v>
      </c>
      <c r="JK17" s="4"/>
      <c r="JL17" s="4"/>
      <c r="JM17" s="4">
        <v>1</v>
      </c>
      <c r="JN17" s="4"/>
      <c r="JO17" s="4"/>
      <c r="JP17" s="4"/>
      <c r="JQ17" s="4">
        <v>1</v>
      </c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/>
      <c r="KC17" s="4">
        <v>1</v>
      </c>
      <c r="KD17" s="4"/>
      <c r="KE17" s="4">
        <v>1</v>
      </c>
      <c r="KF17" s="4"/>
      <c r="KG17" s="4"/>
      <c r="KH17" s="4">
        <v>1</v>
      </c>
      <c r="KI17" s="4"/>
      <c r="KJ17" s="4"/>
      <c r="KK17" s="4"/>
      <c r="KL17" s="4">
        <v>1</v>
      </c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/>
      <c r="LA17" s="4">
        <v>1</v>
      </c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/>
      <c r="LV17" s="4">
        <v>1</v>
      </c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/>
      <c r="MW17" s="4">
        <v>1</v>
      </c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/>
      <c r="NO17" s="4">
        <v>1</v>
      </c>
      <c r="NP17" s="4"/>
      <c r="NQ17" s="4">
        <v>1</v>
      </c>
      <c r="NR17" s="4"/>
      <c r="NS17" s="4"/>
      <c r="NT17" s="4">
        <v>1</v>
      </c>
      <c r="NU17" s="4"/>
      <c r="NV17" s="4"/>
      <c r="NW17" s="4"/>
      <c r="NX17" s="4">
        <v>1</v>
      </c>
      <c r="NY17" s="4"/>
      <c r="NZ17" s="4"/>
      <c r="OA17" s="4">
        <v>1</v>
      </c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/>
      <c r="OS17" s="4">
        <v>1</v>
      </c>
      <c r="OT17" s="4"/>
      <c r="OU17" s="4">
        <v>1</v>
      </c>
      <c r="OV17" s="4"/>
      <c r="OW17" s="4"/>
      <c r="OX17" s="4"/>
      <c r="OY17" s="4">
        <v>1</v>
      </c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/>
      <c r="PQ17" s="4">
        <v>1</v>
      </c>
      <c r="PR17" s="4"/>
      <c r="PS17" s="4">
        <v>1</v>
      </c>
      <c r="PT17" s="4"/>
      <c r="PU17" s="4"/>
      <c r="PV17" s="4">
        <v>1</v>
      </c>
      <c r="PW17" s="4"/>
      <c r="PX17" s="4"/>
      <c r="PY17" s="4"/>
      <c r="PZ17" s="4">
        <v>1</v>
      </c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/>
      <c r="QL17" s="4">
        <v>1</v>
      </c>
      <c r="QM17" s="4"/>
      <c r="QN17" s="4">
        <v>1</v>
      </c>
      <c r="QO17" s="4"/>
      <c r="QP17" s="4"/>
      <c r="QQ17" s="4"/>
      <c r="QR17" s="4">
        <v>1</v>
      </c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22"/>
      <c r="SS17" s="4">
        <v>1</v>
      </c>
      <c r="ST17" s="4"/>
      <c r="SU17" s="4"/>
      <c r="SV17" s="4"/>
      <c r="SW17" s="4">
        <v>1</v>
      </c>
      <c r="SX17" s="4"/>
      <c r="SY17" s="4">
        <v>1</v>
      </c>
      <c r="SZ17" s="4"/>
      <c r="TA17" s="22"/>
      <c r="TB17" s="4">
        <v>1</v>
      </c>
      <c r="TC17" s="4"/>
      <c r="TD17" s="22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4"/>
      <c r="TQ17" s="4"/>
      <c r="TR17" s="4">
        <v>1</v>
      </c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22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  <c r="VV17" s="4">
        <v>1</v>
      </c>
      <c r="VW17" s="4"/>
      <c r="VX17" s="4"/>
      <c r="VY17" s="4">
        <v>1</v>
      </c>
      <c r="VZ17" s="4"/>
      <c r="WA17" s="4"/>
      <c r="WB17" s="4">
        <v>1</v>
      </c>
      <c r="WC17" s="4"/>
      <c r="WD17" s="4"/>
      <c r="WE17" s="4">
        <v>1</v>
      </c>
      <c r="WF17" s="4"/>
      <c r="WG17" s="4"/>
      <c r="WH17" s="4">
        <v>1</v>
      </c>
      <c r="WI17" s="4"/>
      <c r="WJ17" s="4"/>
      <c r="WK17" s="4">
        <v>1</v>
      </c>
      <c r="WL17" s="4"/>
      <c r="WM17" s="4"/>
      <c r="WN17" s="4">
        <v>1</v>
      </c>
      <c r="WO17" s="4"/>
      <c r="WP17" s="4"/>
      <c r="WQ17" s="4">
        <v>1</v>
      </c>
      <c r="WR17" s="4"/>
      <c r="WS17" s="4"/>
      <c r="WT17" s="4">
        <v>1</v>
      </c>
      <c r="WU17" s="4"/>
      <c r="WV17" s="4"/>
    </row>
    <row r="18" spans="1:620" ht="27.6" x14ac:dyDescent="0.3">
      <c r="A18" s="2">
        <v>5</v>
      </c>
      <c r="B18" s="49" t="s">
        <v>3169</v>
      </c>
      <c r="C18" s="9"/>
      <c r="D18" s="9">
        <v>1</v>
      </c>
      <c r="E18" s="9"/>
      <c r="F18" s="1">
        <v>1</v>
      </c>
      <c r="G18" s="1"/>
      <c r="H18" s="1"/>
      <c r="I18" s="1">
        <v>1</v>
      </c>
      <c r="J18" s="1"/>
      <c r="K18" s="1"/>
      <c r="L18" s="47">
        <v>1</v>
      </c>
      <c r="M18" s="47"/>
      <c r="N18" s="47"/>
      <c r="O18" s="47">
        <v>1</v>
      </c>
      <c r="P18" s="47"/>
      <c r="Q18" s="47"/>
      <c r="R18" s="47">
        <v>1</v>
      </c>
      <c r="S18" s="47"/>
      <c r="T18" s="47"/>
      <c r="U18" s="47">
        <v>1</v>
      </c>
      <c r="V18" s="47"/>
      <c r="W18" s="47"/>
      <c r="X18" s="1"/>
      <c r="Y18" s="1">
        <v>1</v>
      </c>
      <c r="Z18" s="1"/>
      <c r="AA18" s="1">
        <v>1</v>
      </c>
      <c r="AB18" s="1"/>
      <c r="AC18" s="1"/>
      <c r="AD18" s="1"/>
      <c r="AE18" s="1">
        <v>1</v>
      </c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>
        <v>1</v>
      </c>
      <c r="AU18" s="1"/>
      <c r="AV18" s="1">
        <v>1</v>
      </c>
      <c r="AW18" s="1"/>
      <c r="AX18" s="1"/>
      <c r="AY18" s="1"/>
      <c r="AZ18" s="1">
        <v>1</v>
      </c>
      <c r="BA18" s="1"/>
      <c r="BB18" s="1"/>
      <c r="BC18" s="1">
        <v>1</v>
      </c>
      <c r="BD18" s="1"/>
      <c r="BE18" s="1">
        <v>1</v>
      </c>
      <c r="BF18" s="1"/>
      <c r="BG18" s="1"/>
      <c r="BH18" s="1"/>
      <c r="BI18" s="1">
        <v>1</v>
      </c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/>
      <c r="BU18" s="1">
        <v>1</v>
      </c>
      <c r="BV18" s="1"/>
      <c r="BW18" s="1"/>
      <c r="BX18" s="1">
        <v>1</v>
      </c>
      <c r="BY18" s="1"/>
      <c r="BZ18" s="1">
        <v>1</v>
      </c>
      <c r="CA18" s="1"/>
      <c r="CB18" s="1"/>
      <c r="CC18" s="1">
        <v>1</v>
      </c>
      <c r="CD18" s="1"/>
      <c r="CE18" s="4"/>
      <c r="CF18" s="4">
        <v>1</v>
      </c>
      <c r="CG18" s="4"/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21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22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/>
      <c r="HX18" s="4">
        <v>1</v>
      </c>
      <c r="HY18" s="4"/>
      <c r="HZ18" s="25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/>
      <c r="IY18" s="4">
        <v>1</v>
      </c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/>
      <c r="JN18" s="4">
        <v>1</v>
      </c>
      <c r="JO18" s="4"/>
      <c r="JP18" s="4">
        <v>1</v>
      </c>
      <c r="JQ18" s="4"/>
      <c r="JR18" s="4"/>
      <c r="JS18" s="4"/>
      <c r="JT18" s="4">
        <v>1</v>
      </c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/>
      <c r="KF18" s="4">
        <v>1</v>
      </c>
      <c r="KG18" s="4"/>
      <c r="KH18" s="4"/>
      <c r="KI18" s="4">
        <v>1</v>
      </c>
      <c r="KJ18" s="4"/>
      <c r="KK18" s="4">
        <v>1</v>
      </c>
      <c r="KL18" s="4"/>
      <c r="KM18" s="4"/>
      <c r="KN18" s="4"/>
      <c r="KO18" s="4">
        <v>1</v>
      </c>
      <c r="KP18" s="4"/>
      <c r="KQ18" s="4"/>
      <c r="KR18" s="4">
        <v>1</v>
      </c>
      <c r="KS18" s="4"/>
      <c r="KT18" s="4">
        <v>1</v>
      </c>
      <c r="KU18" s="4"/>
      <c r="KV18" s="4"/>
      <c r="KW18" s="4"/>
      <c r="KX18" s="4">
        <v>1</v>
      </c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/>
      <c r="LP18" s="4">
        <v>1</v>
      </c>
      <c r="LQ18" s="4"/>
      <c r="LR18" s="4">
        <v>1</v>
      </c>
      <c r="LS18" s="4"/>
      <c r="LT18" s="4"/>
      <c r="LU18" s="4">
        <v>1</v>
      </c>
      <c r="LV18" s="4"/>
      <c r="LW18" s="4"/>
      <c r="LX18" s="4"/>
      <c r="LY18" s="4">
        <v>1</v>
      </c>
      <c r="LZ18" s="4"/>
      <c r="MA18" s="4"/>
      <c r="MB18" s="4">
        <v>1</v>
      </c>
      <c r="MC18" s="4"/>
      <c r="MD18" s="4">
        <v>1</v>
      </c>
      <c r="ME18" s="4"/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/>
      <c r="OD18" s="4">
        <v>1</v>
      </c>
      <c r="OE18" s="4"/>
      <c r="OF18" s="4"/>
      <c r="OG18" s="4">
        <v>1</v>
      </c>
      <c r="OH18" s="4"/>
      <c r="OI18" s="4">
        <v>1</v>
      </c>
      <c r="OJ18" s="4"/>
      <c r="OK18" s="4"/>
      <c r="OL18" s="4">
        <v>1</v>
      </c>
      <c r="OM18" s="4"/>
      <c r="ON18" s="4"/>
      <c r="OO18" s="4"/>
      <c r="OP18" s="4">
        <v>1</v>
      </c>
      <c r="OQ18" s="4"/>
      <c r="OR18" s="4">
        <v>1</v>
      </c>
      <c r="OS18" s="4"/>
      <c r="OT18" s="4"/>
      <c r="OU18" s="4"/>
      <c r="OV18" s="4">
        <v>1</v>
      </c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/>
      <c r="QO18" s="4">
        <v>1</v>
      </c>
      <c r="QP18" s="4"/>
      <c r="QQ18" s="4">
        <v>1</v>
      </c>
      <c r="QR18" s="4"/>
      <c r="QS18" s="4"/>
      <c r="QT18" s="4"/>
      <c r="QU18" s="4">
        <v>1</v>
      </c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/>
      <c r="RS18" s="4">
        <v>1</v>
      </c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22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22"/>
      <c r="TB18" s="4">
        <v>1</v>
      </c>
      <c r="TC18" s="4"/>
      <c r="TD18" s="22"/>
      <c r="TE18" s="4">
        <v>1</v>
      </c>
      <c r="TF18" s="4"/>
      <c r="TG18" s="4"/>
      <c r="TH18" s="4">
        <v>1</v>
      </c>
      <c r="TI18" s="4"/>
      <c r="TJ18" s="4"/>
      <c r="TK18" s="4"/>
      <c r="TL18" s="4">
        <v>1</v>
      </c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/>
      <c r="UA18" s="4">
        <v>1</v>
      </c>
      <c r="UB18" s="4"/>
      <c r="UC18" s="4"/>
      <c r="UD18" s="4">
        <v>1</v>
      </c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22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  <c r="VV18" s="4">
        <v>1</v>
      </c>
      <c r="VW18" s="4"/>
      <c r="VX18" s="4"/>
      <c r="VY18" s="4">
        <v>1</v>
      </c>
      <c r="VZ18" s="4"/>
      <c r="WA18" s="4"/>
      <c r="WB18" s="4">
        <v>1</v>
      </c>
      <c r="WC18" s="4"/>
      <c r="WD18" s="4"/>
      <c r="WE18" s="4"/>
      <c r="WF18" s="4">
        <v>1</v>
      </c>
      <c r="WG18" s="4"/>
      <c r="WH18" s="4">
        <v>1</v>
      </c>
      <c r="WI18" s="4"/>
      <c r="WJ18" s="4"/>
      <c r="WK18" s="4">
        <v>1</v>
      </c>
      <c r="WL18" s="4"/>
      <c r="WM18" s="4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</row>
    <row r="19" spans="1:620" ht="27.6" x14ac:dyDescent="0.3">
      <c r="A19" s="2">
        <v>6</v>
      </c>
      <c r="B19" s="49" t="s">
        <v>3170</v>
      </c>
      <c r="C19" s="9"/>
      <c r="D19" s="9">
        <v>1</v>
      </c>
      <c r="E19" s="9"/>
      <c r="F19" s="1">
        <v>1</v>
      </c>
      <c r="G19" s="1"/>
      <c r="H19" s="1"/>
      <c r="I19" s="1">
        <v>1</v>
      </c>
      <c r="J19" s="1"/>
      <c r="K19" s="1"/>
      <c r="L19" s="47">
        <v>1</v>
      </c>
      <c r="M19" s="47"/>
      <c r="N19" s="47"/>
      <c r="O19" s="47">
        <v>1</v>
      </c>
      <c r="P19" s="47"/>
      <c r="Q19" s="47"/>
      <c r="R19" s="47">
        <v>1</v>
      </c>
      <c r="S19" s="47"/>
      <c r="T19" s="47"/>
      <c r="U19" s="47">
        <v>1</v>
      </c>
      <c r="V19" s="47"/>
      <c r="W19" s="47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4"/>
      <c r="CF19" s="4">
        <v>1</v>
      </c>
      <c r="CG19" s="4"/>
      <c r="CH19" s="1"/>
      <c r="CI19" s="1">
        <v>1</v>
      </c>
      <c r="CJ19" s="1"/>
      <c r="CK19" s="1"/>
      <c r="CL19" s="1"/>
      <c r="CM19" s="1">
        <v>1</v>
      </c>
      <c r="CN19" s="1"/>
      <c r="CO19" s="1">
        <v>1</v>
      </c>
      <c r="CP19" s="1"/>
      <c r="CQ19" s="1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21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22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25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/>
      <c r="LD19" s="4">
        <v>1</v>
      </c>
      <c r="LE19" s="4"/>
      <c r="LF19" s="4"/>
      <c r="LG19" s="4">
        <v>1</v>
      </c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/>
      <c r="NL19" s="4">
        <v>1</v>
      </c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/>
      <c r="OJ19" s="4">
        <v>1</v>
      </c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/>
      <c r="QF19" s="4">
        <v>1</v>
      </c>
      <c r="QG19" s="4"/>
      <c r="QH19" s="4"/>
      <c r="QI19" s="4">
        <v>1</v>
      </c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22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22"/>
      <c r="TB19" s="4">
        <v>1</v>
      </c>
      <c r="TC19" s="4"/>
      <c r="TD19" s="22"/>
      <c r="TE19" s="4"/>
      <c r="TF19" s="4">
        <v>1</v>
      </c>
      <c r="TG19" s="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22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4"/>
      <c r="VV19" s="4">
        <v>1</v>
      </c>
      <c r="VW19" s="4"/>
      <c r="VX19" s="4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4"/>
      <c r="WK19" s="4">
        <v>1</v>
      </c>
      <c r="WL19" s="4"/>
      <c r="WM19" s="4"/>
      <c r="WN19" s="4">
        <v>1</v>
      </c>
      <c r="WO19" s="4"/>
      <c r="WP19" s="4"/>
      <c r="WQ19" s="4">
        <v>1</v>
      </c>
      <c r="WR19" s="4"/>
      <c r="WS19" s="4"/>
      <c r="WT19" s="4">
        <v>1</v>
      </c>
      <c r="WU19" s="4"/>
      <c r="WV19" s="4"/>
    </row>
    <row r="20" spans="1:620" ht="27.6" x14ac:dyDescent="0.3">
      <c r="A20" s="2">
        <v>7</v>
      </c>
      <c r="B20" s="49" t="s">
        <v>3171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47">
        <v>1</v>
      </c>
      <c r="M20" s="47"/>
      <c r="N20" s="47"/>
      <c r="O20" s="47">
        <v>1</v>
      </c>
      <c r="P20" s="47"/>
      <c r="Q20" s="47"/>
      <c r="R20" s="47">
        <v>1</v>
      </c>
      <c r="S20" s="47"/>
      <c r="T20" s="47"/>
      <c r="U20" s="47">
        <v>1</v>
      </c>
      <c r="V20" s="47"/>
      <c r="W20" s="47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/>
      <c r="AK20" s="1">
        <v>1</v>
      </c>
      <c r="AL20" s="1"/>
      <c r="AM20" s="1"/>
      <c r="AN20" s="1">
        <v>1</v>
      </c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/>
      <c r="BC20" s="1">
        <v>1</v>
      </c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/>
      <c r="BR20" s="1">
        <v>1</v>
      </c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4"/>
      <c r="CF20" s="4">
        <v>1</v>
      </c>
      <c r="CG20" s="4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21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22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/>
      <c r="GW20" s="4">
        <v>1</v>
      </c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/>
      <c r="HL20" s="4">
        <v>1</v>
      </c>
      <c r="HM20" s="4"/>
      <c r="HN20" s="4">
        <v>1</v>
      </c>
      <c r="HO20" s="4"/>
      <c r="HP20" s="4"/>
      <c r="HQ20" s="4"/>
      <c r="HR20" s="4">
        <v>1</v>
      </c>
      <c r="HS20" s="4"/>
      <c r="HT20" s="4">
        <v>1</v>
      </c>
      <c r="HU20" s="4"/>
      <c r="HV20" s="4"/>
      <c r="HW20" s="4">
        <v>1</v>
      </c>
      <c r="HX20" s="4"/>
      <c r="HY20" s="4"/>
      <c r="HZ20" s="25">
        <v>1</v>
      </c>
      <c r="IA20" s="4"/>
      <c r="IB20" s="4"/>
      <c r="IC20" s="4"/>
      <c r="ID20" s="4">
        <v>1</v>
      </c>
      <c r="IE20" s="4"/>
      <c r="IF20" s="4">
        <v>1</v>
      </c>
      <c r="IG20" s="4"/>
      <c r="IH20" s="4"/>
      <c r="II20" s="4">
        <v>1</v>
      </c>
      <c r="IJ20" s="4"/>
      <c r="IK20" s="4"/>
      <c r="IL20" s="4"/>
      <c r="IM20" s="4">
        <v>1</v>
      </c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>
        <v>1</v>
      </c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/>
      <c r="LD20" s="4">
        <v>1</v>
      </c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/>
      <c r="NU20" s="4">
        <v>1</v>
      </c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/>
      <c r="PK20" s="4">
        <v>1</v>
      </c>
      <c r="PL20" s="4"/>
      <c r="PM20" s="4"/>
      <c r="PN20" s="4">
        <v>1</v>
      </c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/>
      <c r="QF20" s="4">
        <v>1</v>
      </c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/>
      <c r="RD20" s="4">
        <v>1</v>
      </c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/>
      <c r="SB20" s="4">
        <v>1</v>
      </c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22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22"/>
      <c r="TB20" s="4">
        <v>1</v>
      </c>
      <c r="TC20" s="4"/>
      <c r="TD20" s="22"/>
      <c r="TE20" s="4">
        <v>1</v>
      </c>
      <c r="TF20" s="4"/>
      <c r="TG20" s="4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/>
      <c r="UY20" s="4">
        <v>1</v>
      </c>
      <c r="UZ20" s="4"/>
      <c r="VA20" s="4">
        <v>1</v>
      </c>
      <c r="VB20" s="4"/>
      <c r="VC20" s="4"/>
      <c r="VD20" s="4">
        <v>1</v>
      </c>
      <c r="VE20" s="4"/>
      <c r="VF20" s="22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4"/>
      <c r="VV20" s="4">
        <v>1</v>
      </c>
      <c r="VW20" s="4"/>
      <c r="VX20" s="4"/>
      <c r="VY20" s="4">
        <v>1</v>
      </c>
      <c r="VZ20" s="4"/>
      <c r="WA20" s="4"/>
      <c r="WB20" s="4">
        <v>1</v>
      </c>
      <c r="WC20" s="4"/>
      <c r="WD20" s="4"/>
      <c r="WE20" s="4">
        <v>1</v>
      </c>
      <c r="WF20" s="4"/>
      <c r="WG20" s="4"/>
      <c r="WH20" s="4">
        <v>1</v>
      </c>
      <c r="WI20" s="4"/>
      <c r="WJ20" s="4"/>
      <c r="WK20" s="4">
        <v>1</v>
      </c>
      <c r="WL20" s="4"/>
      <c r="WM20" s="4"/>
      <c r="WN20" s="4">
        <v>1</v>
      </c>
      <c r="WO20" s="4"/>
      <c r="WP20" s="4"/>
      <c r="WQ20" s="4">
        <v>1</v>
      </c>
      <c r="WR20" s="4"/>
      <c r="WS20" s="4"/>
      <c r="WT20" s="4">
        <v>1</v>
      </c>
      <c r="WU20" s="4"/>
      <c r="WV20" s="4"/>
    </row>
    <row r="21" spans="1:620" x14ac:dyDescent="0.3">
      <c r="A21" s="3">
        <v>8</v>
      </c>
      <c r="B21" s="4" t="s">
        <v>3172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8">
        <v>1</v>
      </c>
      <c r="M21" s="48"/>
      <c r="N21" s="48"/>
      <c r="O21" s="48">
        <v>1</v>
      </c>
      <c r="P21" s="48"/>
      <c r="Q21" s="48"/>
      <c r="R21" s="48">
        <v>1</v>
      </c>
      <c r="S21" s="48"/>
      <c r="T21" s="48"/>
      <c r="U21" s="48"/>
      <c r="V21" s="48">
        <v>1</v>
      </c>
      <c r="W21" s="48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21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22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/>
      <c r="GW21" s="4">
        <v>1</v>
      </c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25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>
        <v>1</v>
      </c>
      <c r="JE21" s="4"/>
      <c r="JF21" s="4"/>
      <c r="JG21" s="4">
        <v>1</v>
      </c>
      <c r="JH21" s="4"/>
      <c r="JI21" s="4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/>
      <c r="KR21" s="4">
        <v>1</v>
      </c>
      <c r="KS21" s="4"/>
      <c r="KT21" s="4">
        <v>1</v>
      </c>
      <c r="KU21" s="4"/>
      <c r="KV21" s="4"/>
      <c r="KW21" s="4">
        <v>1</v>
      </c>
      <c r="KX21" s="4"/>
      <c r="KY21" s="4"/>
      <c r="KZ21" s="4"/>
      <c r="LA21" s="4">
        <v>1</v>
      </c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/>
      <c r="LM21" s="4">
        <v>1</v>
      </c>
      <c r="LN21" s="4"/>
      <c r="LO21" s="4">
        <v>1</v>
      </c>
      <c r="LP21" s="4"/>
      <c r="LQ21" s="4"/>
      <c r="LR21" s="4">
        <v>1</v>
      </c>
      <c r="LS21" s="4"/>
      <c r="LT21" s="4"/>
      <c r="LU21" s="4"/>
      <c r="LV21" s="4">
        <v>1</v>
      </c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/>
      <c r="MQ21" s="4">
        <v>1</v>
      </c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/>
      <c r="NR21" s="4">
        <v>1</v>
      </c>
      <c r="NS21" s="4"/>
      <c r="NT21" s="4">
        <v>1</v>
      </c>
      <c r="NU21" s="4"/>
      <c r="NV21" s="4"/>
      <c r="NW21" s="4"/>
      <c r="NX21" s="4">
        <v>1</v>
      </c>
      <c r="NY21" s="4"/>
      <c r="NZ21" s="4"/>
      <c r="OA21" s="4">
        <v>1</v>
      </c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/>
      <c r="PT21" s="4">
        <v>1</v>
      </c>
      <c r="PU21" s="4"/>
      <c r="PV21" s="4">
        <v>1</v>
      </c>
      <c r="PW21" s="4"/>
      <c r="PX21" s="4"/>
      <c r="PY21" s="4"/>
      <c r="PZ21" s="4">
        <v>1</v>
      </c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22"/>
      <c r="SS21" s="4">
        <v>1</v>
      </c>
      <c r="ST21" s="4"/>
      <c r="SU21" s="4"/>
      <c r="SV21" s="4">
        <v>1</v>
      </c>
      <c r="SW21" s="4"/>
      <c r="SX21" s="4"/>
      <c r="SY21" s="4"/>
      <c r="SZ21" s="4">
        <v>1</v>
      </c>
      <c r="TA21" s="22"/>
      <c r="TB21" s="4">
        <v>1</v>
      </c>
      <c r="TC21" s="4"/>
      <c r="TD21" s="22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/>
      <c r="TX21" s="4">
        <v>1</v>
      </c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22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  <c r="VV21" s="4"/>
      <c r="VW21" s="4">
        <v>1</v>
      </c>
      <c r="VX21" s="4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/>
      <c r="WL21" s="4">
        <v>1</v>
      </c>
      <c r="WM21" s="4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</row>
    <row r="22" spans="1:620" x14ac:dyDescent="0.3">
      <c r="A22" s="3">
        <v>9</v>
      </c>
      <c r="B22" s="4" t="s">
        <v>3173</v>
      </c>
      <c r="C22" s="3"/>
      <c r="D22" s="3">
        <v>1</v>
      </c>
      <c r="E22" s="3"/>
      <c r="F22" s="4">
        <v>1</v>
      </c>
      <c r="G22" s="4"/>
      <c r="H22" s="4"/>
      <c r="I22" s="4">
        <v>1</v>
      </c>
      <c r="J22" s="4"/>
      <c r="K22" s="4"/>
      <c r="L22" s="48">
        <v>1</v>
      </c>
      <c r="M22" s="48"/>
      <c r="N22" s="48"/>
      <c r="O22" s="48">
        <v>1</v>
      </c>
      <c r="P22" s="48"/>
      <c r="Q22" s="48"/>
      <c r="R22" s="48"/>
      <c r="S22" s="48">
        <v>1</v>
      </c>
      <c r="T22" s="48"/>
      <c r="U22" s="48"/>
      <c r="V22" s="48">
        <v>1</v>
      </c>
      <c r="W22" s="48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21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22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>
        <v>1</v>
      </c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25"/>
      <c r="IA22" s="4">
        <v>1</v>
      </c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/>
      <c r="IV22" s="4">
        <v>1</v>
      </c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/>
      <c r="JN22" s="4">
        <v>1</v>
      </c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/>
      <c r="LA22" s="4">
        <v>1</v>
      </c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/>
      <c r="MK22" s="4">
        <v>1</v>
      </c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/>
      <c r="MW22" s="4">
        <v>1</v>
      </c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/>
      <c r="OD22" s="4">
        <v>1</v>
      </c>
      <c r="OE22" s="4"/>
      <c r="OF22" s="4"/>
      <c r="OG22" s="4">
        <v>1</v>
      </c>
      <c r="OH22" s="4"/>
      <c r="OI22" s="4">
        <v>1</v>
      </c>
      <c r="OJ22" s="4"/>
      <c r="OK22" s="4"/>
      <c r="OL22" s="4">
        <v>1</v>
      </c>
      <c r="OM22" s="4"/>
      <c r="ON22" s="4"/>
      <c r="OO22" s="4"/>
      <c r="OP22" s="4">
        <v>1</v>
      </c>
      <c r="OQ22" s="4"/>
      <c r="OR22" s="4">
        <v>1</v>
      </c>
      <c r="OS22" s="4"/>
      <c r="OT22" s="4"/>
      <c r="OU22" s="4"/>
      <c r="OV22" s="4">
        <v>1</v>
      </c>
      <c r="OW22" s="4"/>
      <c r="OX22" s="4">
        <v>1</v>
      </c>
      <c r="OY22" s="4"/>
      <c r="OZ22" s="4"/>
      <c r="PA22" s="4"/>
      <c r="PB22" s="4">
        <v>1</v>
      </c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/>
      <c r="QI22" s="4">
        <v>1</v>
      </c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/>
      <c r="RA22" s="4">
        <v>1</v>
      </c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22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22"/>
      <c r="TB22" s="4"/>
      <c r="TC22" s="4">
        <v>1</v>
      </c>
      <c r="TD22" s="22"/>
      <c r="TE22" s="4">
        <v>1</v>
      </c>
      <c r="TF22" s="4"/>
      <c r="TG22" s="4"/>
      <c r="TH22" s="4">
        <v>1</v>
      </c>
      <c r="TI22" s="4"/>
      <c r="TJ22" s="4"/>
      <c r="TK22" s="4"/>
      <c r="TL22" s="4">
        <v>1</v>
      </c>
      <c r="TM22" s="4"/>
      <c r="TN22" s="4">
        <v>1</v>
      </c>
      <c r="TO22" s="4"/>
      <c r="TP22" s="4"/>
      <c r="TQ22" s="4"/>
      <c r="TR22" s="4">
        <v>1</v>
      </c>
      <c r="TS22" s="4"/>
      <c r="TT22" s="4">
        <v>1</v>
      </c>
      <c r="TU22" s="4"/>
      <c r="TV22" s="4"/>
      <c r="TW22" s="4">
        <v>1</v>
      </c>
      <c r="TX22" s="4"/>
      <c r="TY22" s="4"/>
      <c r="TZ22" s="4"/>
      <c r="UA22" s="4">
        <v>1</v>
      </c>
      <c r="UB22" s="4"/>
      <c r="UC22" s="4"/>
      <c r="UD22" s="4">
        <v>1</v>
      </c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22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4"/>
      <c r="VV22" s="4">
        <v>1</v>
      </c>
      <c r="VW22" s="4"/>
      <c r="VX22" s="4"/>
      <c r="VY22" s="4">
        <v>1</v>
      </c>
      <c r="VZ22" s="4"/>
      <c r="WA22" s="4"/>
      <c r="WB22" s="4">
        <v>1</v>
      </c>
      <c r="WC22" s="4"/>
      <c r="WD22" s="4"/>
      <c r="WE22" s="4">
        <v>1</v>
      </c>
      <c r="WF22" s="4"/>
      <c r="WG22" s="4"/>
      <c r="WH22" s="4">
        <v>1</v>
      </c>
      <c r="WI22" s="4"/>
      <c r="WJ22" s="4"/>
      <c r="WK22" s="4">
        <v>1</v>
      </c>
      <c r="WL22" s="4"/>
      <c r="WM22" s="4"/>
      <c r="WN22" s="4">
        <v>1</v>
      </c>
      <c r="WO22" s="4"/>
      <c r="WP22" s="4"/>
      <c r="WQ22" s="4">
        <v>1</v>
      </c>
      <c r="WR22" s="4"/>
      <c r="WS22" s="4"/>
      <c r="WT22" s="4">
        <v>1</v>
      </c>
      <c r="WU22" s="4"/>
      <c r="WV22" s="4"/>
    </row>
    <row r="23" spans="1:620" x14ac:dyDescent="0.3">
      <c r="A23" s="3">
        <v>10</v>
      </c>
      <c r="B23" s="4" t="s">
        <v>3174</v>
      </c>
      <c r="C23" s="3"/>
      <c r="D23" s="3">
        <v>1</v>
      </c>
      <c r="E23" s="3"/>
      <c r="F23" s="4"/>
      <c r="G23" s="4">
        <v>1</v>
      </c>
      <c r="H23" s="4"/>
      <c r="I23" s="4">
        <v>1</v>
      </c>
      <c r="J23" s="4"/>
      <c r="K23" s="4"/>
      <c r="L23" s="48">
        <v>1</v>
      </c>
      <c r="M23" s="48"/>
      <c r="N23" s="48"/>
      <c r="O23" s="48">
        <v>1</v>
      </c>
      <c r="P23" s="48"/>
      <c r="Q23" s="48"/>
      <c r="R23" s="48"/>
      <c r="S23" s="48">
        <v>1</v>
      </c>
      <c r="T23" s="48"/>
      <c r="U23" s="48">
        <v>1</v>
      </c>
      <c r="V23" s="48"/>
      <c r="W23" s="48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21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22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25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/>
      <c r="IS23" s="4">
        <v>1</v>
      </c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/>
      <c r="JN23" s="4">
        <v>1</v>
      </c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/>
      <c r="OS23" s="4">
        <v>1</v>
      </c>
      <c r="OT23" s="4"/>
      <c r="OU23" s="4">
        <v>1</v>
      </c>
      <c r="OV23" s="4"/>
      <c r="OW23" s="4"/>
      <c r="OX23" s="4"/>
      <c r="OY23" s="4">
        <v>1</v>
      </c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/>
      <c r="QO23" s="4">
        <v>1</v>
      </c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22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22"/>
      <c r="TB23" s="4">
        <v>1</v>
      </c>
      <c r="TC23" s="4"/>
      <c r="TD23" s="22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/>
      <c r="TR23" s="4">
        <v>1</v>
      </c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22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  <c r="VV23" s="4">
        <v>1</v>
      </c>
      <c r="VW23" s="4"/>
      <c r="VX23" s="4"/>
      <c r="VY23" s="4">
        <v>1</v>
      </c>
      <c r="VZ23" s="4"/>
      <c r="WA23" s="4"/>
      <c r="WB23" s="4">
        <v>1</v>
      </c>
      <c r="WC23" s="4"/>
      <c r="WD23" s="4"/>
      <c r="WE23" s="4">
        <v>1</v>
      </c>
      <c r="WF23" s="4"/>
      <c r="WG23" s="4"/>
      <c r="WH23" s="4">
        <v>1</v>
      </c>
      <c r="WI23" s="4"/>
      <c r="WJ23" s="4"/>
      <c r="WK23" s="4">
        <v>1</v>
      </c>
      <c r="WL23" s="4"/>
      <c r="WM23" s="4"/>
      <c r="WN23" s="4">
        <v>1</v>
      </c>
      <c r="WO23" s="4"/>
      <c r="WP23" s="4"/>
      <c r="WQ23" s="4">
        <v>1</v>
      </c>
      <c r="WR23" s="4"/>
      <c r="WS23" s="4"/>
      <c r="WT23" s="4">
        <v>1</v>
      </c>
      <c r="WU23" s="4"/>
      <c r="WV23" s="4"/>
    </row>
    <row r="24" spans="1:620" x14ac:dyDescent="0.3">
      <c r="A24" s="3">
        <v>11</v>
      </c>
      <c r="B24" s="4" t="s">
        <v>3175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8">
        <v>1</v>
      </c>
      <c r="M24" s="48"/>
      <c r="N24" s="48"/>
      <c r="O24" s="48">
        <v>1</v>
      </c>
      <c r="P24" s="48"/>
      <c r="Q24" s="48"/>
      <c r="R24" s="48">
        <v>1</v>
      </c>
      <c r="S24" s="48"/>
      <c r="T24" s="48"/>
      <c r="U24" s="48">
        <v>1</v>
      </c>
      <c r="V24" s="48"/>
      <c r="W24" s="48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21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22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/>
      <c r="GQ24" s="4">
        <v>1</v>
      </c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25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/>
      <c r="JN24" s="4">
        <v>1</v>
      </c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/>
      <c r="KL24" s="4">
        <v>1</v>
      </c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/>
      <c r="KX24" s="4">
        <v>1</v>
      </c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/>
      <c r="ME24" s="4">
        <v>1</v>
      </c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/>
      <c r="NL24" s="4">
        <v>1</v>
      </c>
      <c r="NM24" s="4"/>
      <c r="NN24" s="4">
        <v>1</v>
      </c>
      <c r="NO24" s="4"/>
      <c r="NP24" s="4"/>
      <c r="NQ24" s="4"/>
      <c r="NR24" s="4">
        <v>1</v>
      </c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/>
      <c r="PK24" s="4">
        <v>1</v>
      </c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/>
      <c r="QL24" s="4">
        <v>1</v>
      </c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22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22"/>
      <c r="TB24" s="4">
        <v>1</v>
      </c>
      <c r="TC24" s="4"/>
      <c r="TD24" s="22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/>
      <c r="TR24" s="4">
        <v>1</v>
      </c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22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4"/>
      <c r="VV24" s="4">
        <v>1</v>
      </c>
      <c r="VW24" s="4"/>
      <c r="VX24" s="4"/>
      <c r="VY24" s="4">
        <v>1</v>
      </c>
      <c r="VZ24" s="4"/>
      <c r="WA24" s="4"/>
      <c r="WB24" s="4">
        <v>1</v>
      </c>
      <c r="WC24" s="4"/>
      <c r="WD24" s="4"/>
      <c r="WE24" s="4">
        <v>1</v>
      </c>
      <c r="WF24" s="4"/>
      <c r="WG24" s="4"/>
      <c r="WH24" s="4">
        <v>1</v>
      </c>
      <c r="WI24" s="4"/>
      <c r="WJ24" s="4"/>
      <c r="WK24" s="4">
        <v>1</v>
      </c>
      <c r="WL24" s="4"/>
      <c r="WM24" s="4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</row>
    <row r="25" spans="1:620" x14ac:dyDescent="0.3">
      <c r="A25" s="3">
        <v>12</v>
      </c>
      <c r="B25" s="4" t="s">
        <v>3176</v>
      </c>
      <c r="C25" s="3">
        <v>1</v>
      </c>
      <c r="D25" s="3"/>
      <c r="E25" s="3"/>
      <c r="F25" s="4">
        <v>1</v>
      </c>
      <c r="G25" s="4"/>
      <c r="H25" s="4"/>
      <c r="I25" s="4"/>
      <c r="J25" s="4">
        <v>1</v>
      </c>
      <c r="K25" s="4"/>
      <c r="L25" s="48">
        <v>1</v>
      </c>
      <c r="M25" s="48"/>
      <c r="N25" s="48"/>
      <c r="O25" s="48">
        <v>1</v>
      </c>
      <c r="P25" s="48"/>
      <c r="Q25" s="48"/>
      <c r="R25" s="48">
        <v>1</v>
      </c>
      <c r="S25" s="48"/>
      <c r="T25" s="48"/>
      <c r="U25" s="48">
        <v>1</v>
      </c>
      <c r="V25" s="48"/>
      <c r="W25" s="48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21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22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25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/>
      <c r="JK25" s="4">
        <v>1</v>
      </c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/>
      <c r="LG25" s="4">
        <v>1</v>
      </c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/>
      <c r="MN25" s="4">
        <v>1</v>
      </c>
      <c r="MO25" s="4"/>
      <c r="MP25" s="4">
        <v>1</v>
      </c>
      <c r="MQ25" s="4"/>
      <c r="MR25" s="4"/>
      <c r="MS25" s="4"/>
      <c r="MT25" s="4">
        <v>1</v>
      </c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/>
      <c r="NF25" s="4">
        <v>1</v>
      </c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/>
      <c r="NU25" s="4">
        <v>1</v>
      </c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/>
      <c r="PQ25" s="4">
        <v>1</v>
      </c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/>
      <c r="RD25" s="4">
        <v>1</v>
      </c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22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22"/>
      <c r="TB25" s="4">
        <v>1</v>
      </c>
      <c r="TC25" s="4"/>
      <c r="TD25" s="22"/>
      <c r="TE25" s="4"/>
      <c r="TF25" s="4">
        <v>1</v>
      </c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22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4"/>
      <c r="VV25" s="4">
        <v>1</v>
      </c>
      <c r="VW25" s="4"/>
      <c r="VX25" s="4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4"/>
      <c r="WK25" s="4">
        <v>1</v>
      </c>
      <c r="WL25" s="4"/>
      <c r="WM25" s="4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</row>
    <row r="26" spans="1:620" x14ac:dyDescent="0.3">
      <c r="A26" s="3">
        <v>13</v>
      </c>
      <c r="B26" s="4" t="s">
        <v>3177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8">
        <v>1</v>
      </c>
      <c r="M26" s="48"/>
      <c r="N26" s="48"/>
      <c r="O26" s="48">
        <v>1</v>
      </c>
      <c r="P26" s="48"/>
      <c r="Q26" s="48"/>
      <c r="R26" s="48">
        <v>1</v>
      </c>
      <c r="S26" s="48"/>
      <c r="T26" s="48"/>
      <c r="U26" s="48">
        <v>1</v>
      </c>
      <c r="V26" s="48"/>
      <c r="W26" s="48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21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22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25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/>
      <c r="IY26" s="4">
        <v>1</v>
      </c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/>
      <c r="LY26" s="4">
        <v>1</v>
      </c>
      <c r="LZ26" s="4"/>
      <c r="MA26" s="4">
        <v>1</v>
      </c>
      <c r="MB26" s="4"/>
      <c r="MC26" s="4"/>
      <c r="MD26" s="4">
        <v>1</v>
      </c>
      <c r="ME26" s="4"/>
      <c r="MF26" s="4"/>
      <c r="MG26" s="4"/>
      <c r="MH26" s="4">
        <v>1</v>
      </c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/>
      <c r="MZ26" s="4">
        <v>1</v>
      </c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/>
      <c r="OG26" s="4">
        <v>1</v>
      </c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/>
      <c r="QO26" s="4">
        <v>1</v>
      </c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22"/>
      <c r="SS26" s="4">
        <v>1</v>
      </c>
      <c r="ST26" s="4"/>
      <c r="SU26" s="4"/>
      <c r="SV26" s="4"/>
      <c r="SW26" s="4">
        <v>1</v>
      </c>
      <c r="SX26" s="4"/>
      <c r="SY26" s="4"/>
      <c r="SZ26" s="4">
        <v>1</v>
      </c>
      <c r="TA26" s="22"/>
      <c r="TB26" s="4">
        <v>1</v>
      </c>
      <c r="TC26" s="4"/>
      <c r="TD26" s="22"/>
      <c r="TE26" s="4">
        <v>1</v>
      </c>
      <c r="TF26" s="4"/>
      <c r="TG26" s="4"/>
      <c r="TH26" s="4">
        <v>1</v>
      </c>
      <c r="TI26" s="4"/>
      <c r="TJ26" s="4"/>
      <c r="TK26" s="4"/>
      <c r="TL26" s="4">
        <v>1</v>
      </c>
      <c r="TM26" s="4"/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/>
      <c r="UV26" s="4">
        <v>1</v>
      </c>
      <c r="UW26" s="4"/>
      <c r="UX26" s="4"/>
      <c r="UY26" s="4">
        <v>1</v>
      </c>
      <c r="UZ26" s="4"/>
      <c r="VA26" s="4">
        <v>1</v>
      </c>
      <c r="VB26" s="4"/>
      <c r="VC26" s="4"/>
      <c r="VD26" s="4">
        <v>1</v>
      </c>
      <c r="VE26" s="4"/>
      <c r="VF26" s="22"/>
      <c r="VG26" s="4">
        <v>1</v>
      </c>
      <c r="VH26" s="4"/>
      <c r="VI26" s="4"/>
      <c r="VJ26" s="4">
        <v>1</v>
      </c>
      <c r="VK26" s="4"/>
      <c r="VL26" s="4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4"/>
      <c r="VV26" s="4">
        <v>1</v>
      </c>
      <c r="VW26" s="4"/>
      <c r="VX26" s="4"/>
      <c r="VY26" s="4">
        <v>1</v>
      </c>
      <c r="VZ26" s="4"/>
      <c r="WA26" s="4"/>
      <c r="WB26" s="4">
        <v>1</v>
      </c>
      <c r="WC26" s="4"/>
      <c r="WD26" s="4"/>
      <c r="WE26" s="4">
        <v>1</v>
      </c>
      <c r="WF26" s="4"/>
      <c r="WG26" s="4"/>
      <c r="WH26" s="4">
        <v>1</v>
      </c>
      <c r="WI26" s="4"/>
      <c r="WJ26" s="4"/>
      <c r="WK26" s="4">
        <v>1</v>
      </c>
      <c r="WL26" s="4"/>
      <c r="WM26" s="4"/>
      <c r="WN26" s="4">
        <v>1</v>
      </c>
      <c r="WO26" s="4"/>
      <c r="WP26" s="4"/>
      <c r="WQ26" s="4">
        <v>1</v>
      </c>
      <c r="WR26" s="4"/>
      <c r="WS26" s="4"/>
      <c r="WT26" s="4">
        <v>1</v>
      </c>
      <c r="WU26" s="4"/>
      <c r="WV26" s="4"/>
    </row>
    <row r="27" spans="1:620" x14ac:dyDescent="0.3">
      <c r="A27" s="3">
        <v>14</v>
      </c>
      <c r="B27" s="4" t="s">
        <v>3178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8">
        <v>1</v>
      </c>
      <c r="M27" s="48"/>
      <c r="N27" s="48"/>
      <c r="O27" s="48"/>
      <c r="P27" s="48">
        <v>1</v>
      </c>
      <c r="Q27" s="48"/>
      <c r="R27" s="48">
        <v>1</v>
      </c>
      <c r="S27" s="48"/>
      <c r="T27" s="48"/>
      <c r="U27" s="48">
        <v>1</v>
      </c>
      <c r="V27" s="48"/>
      <c r="W27" s="48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21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22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25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/>
      <c r="KO27" s="4">
        <v>1</v>
      </c>
      <c r="KP27" s="4"/>
      <c r="KQ27" s="4"/>
      <c r="KR27" s="4">
        <v>1</v>
      </c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/>
      <c r="MW27" s="4">
        <v>1</v>
      </c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/>
      <c r="SB27" s="4">
        <v>1</v>
      </c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22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22"/>
      <c r="TB27" s="4">
        <v>1</v>
      </c>
      <c r="TC27" s="4"/>
      <c r="TD27" s="22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22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>
        <v>1</v>
      </c>
      <c r="VQ27" s="4"/>
      <c r="VR27" s="4"/>
      <c r="VS27" s="4">
        <v>1</v>
      </c>
      <c r="VT27" s="4"/>
      <c r="VU27" s="4"/>
      <c r="VV27" s="4">
        <v>1</v>
      </c>
      <c r="VW27" s="4"/>
      <c r="VX27" s="4"/>
      <c r="VY27" s="4">
        <v>1</v>
      </c>
      <c r="VZ27" s="4"/>
      <c r="WA27" s="4"/>
      <c r="WB27" s="4">
        <v>1</v>
      </c>
      <c r="WC27" s="4"/>
      <c r="WD27" s="4"/>
      <c r="WE27" s="4">
        <v>1</v>
      </c>
      <c r="WF27" s="4"/>
      <c r="WG27" s="4"/>
      <c r="WH27" s="4">
        <v>1</v>
      </c>
      <c r="WI27" s="4"/>
      <c r="WJ27" s="4"/>
      <c r="WK27" s="4">
        <v>1</v>
      </c>
      <c r="WL27" s="4"/>
      <c r="WM27" s="4"/>
      <c r="WN27" s="4">
        <v>1</v>
      </c>
      <c r="WO27" s="4"/>
      <c r="WP27" s="4"/>
      <c r="WQ27" s="4">
        <v>1</v>
      </c>
      <c r="WR27" s="4"/>
      <c r="WS27" s="4"/>
      <c r="WT27" s="4">
        <v>1</v>
      </c>
      <c r="WU27" s="4"/>
      <c r="WV27" s="4"/>
    </row>
    <row r="28" spans="1:620" x14ac:dyDescent="0.3">
      <c r="A28" s="3">
        <v>15</v>
      </c>
      <c r="B28" s="4" t="s">
        <v>3179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8">
        <v>1</v>
      </c>
      <c r="M28" s="48"/>
      <c r="N28" s="48"/>
      <c r="O28" s="48">
        <v>1</v>
      </c>
      <c r="P28" s="48"/>
      <c r="Q28" s="48"/>
      <c r="R28" s="48">
        <v>1</v>
      </c>
      <c r="S28" s="48"/>
      <c r="T28" s="48"/>
      <c r="U28" s="48">
        <v>1</v>
      </c>
      <c r="V28" s="48"/>
      <c r="W28" s="48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21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22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25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/>
      <c r="ME28" s="4">
        <v>1</v>
      </c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22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22"/>
      <c r="TB28" s="4"/>
      <c r="TC28" s="4">
        <v>1</v>
      </c>
      <c r="TD28" s="22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22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4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</row>
    <row r="29" spans="1:620" x14ac:dyDescent="0.3">
      <c r="A29" s="3">
        <v>16</v>
      </c>
      <c r="B29" s="4" t="s">
        <v>3180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6">
        <v>1</v>
      </c>
      <c r="M29" s="46"/>
      <c r="N29" s="46"/>
      <c r="O29" s="46">
        <v>1</v>
      </c>
      <c r="P29" s="46"/>
      <c r="Q29" s="46"/>
      <c r="R29" s="46">
        <v>1</v>
      </c>
      <c r="S29" s="46"/>
      <c r="T29" s="46"/>
      <c r="U29" s="46">
        <v>1</v>
      </c>
      <c r="V29" s="46"/>
      <c r="W29" s="46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21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22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25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/>
      <c r="PB29" s="4">
        <v>1</v>
      </c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/>
      <c r="PN29" s="4">
        <v>1</v>
      </c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/>
      <c r="RD29" s="4">
        <v>1</v>
      </c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/>
      <c r="SH29" s="4">
        <v>1</v>
      </c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22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22"/>
      <c r="TB29" s="4">
        <v>1</v>
      </c>
      <c r="TC29" s="4"/>
      <c r="TD29" s="22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22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/>
      <c r="VT29" s="4">
        <v>1</v>
      </c>
      <c r="VU29" s="4"/>
      <c r="VV29" s="4">
        <v>1</v>
      </c>
      <c r="VW29" s="4"/>
      <c r="VX29" s="4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</row>
    <row r="30" spans="1:620" x14ac:dyDescent="0.3">
      <c r="A30" s="82" t="s">
        <v>322</v>
      </c>
      <c r="B30" s="83"/>
      <c r="C30" s="3">
        <f t="shared" ref="C30:AK30" si="0">SUM(C14:C29)</f>
        <v>12</v>
      </c>
      <c r="D30" s="3">
        <f t="shared" si="0"/>
        <v>4</v>
      </c>
      <c r="E30" s="3">
        <f t="shared" si="0"/>
        <v>0</v>
      </c>
      <c r="F30" s="3">
        <f t="shared" si="0"/>
        <v>15</v>
      </c>
      <c r="G30" s="3">
        <f t="shared" si="0"/>
        <v>1</v>
      </c>
      <c r="H30" s="3">
        <f t="shared" si="0"/>
        <v>0</v>
      </c>
      <c r="I30" s="3">
        <f t="shared" si="0"/>
        <v>15</v>
      </c>
      <c r="J30" s="3">
        <f t="shared" si="0"/>
        <v>1</v>
      </c>
      <c r="K30" s="3">
        <f t="shared" si="0"/>
        <v>0</v>
      </c>
      <c r="L30" s="3">
        <f t="shared" si="0"/>
        <v>14</v>
      </c>
      <c r="M30" s="3">
        <f t="shared" si="0"/>
        <v>2</v>
      </c>
      <c r="N30" s="3">
        <f t="shared" si="0"/>
        <v>0</v>
      </c>
      <c r="O30" s="3">
        <f t="shared" si="0"/>
        <v>14</v>
      </c>
      <c r="P30" s="3">
        <f t="shared" si="0"/>
        <v>2</v>
      </c>
      <c r="Q30" s="3">
        <f t="shared" si="0"/>
        <v>0</v>
      </c>
      <c r="R30" s="3">
        <f t="shared" si="0"/>
        <v>13</v>
      </c>
      <c r="S30" s="3">
        <f t="shared" si="0"/>
        <v>3</v>
      </c>
      <c r="T30" s="3">
        <f t="shared" si="0"/>
        <v>0</v>
      </c>
      <c r="U30" s="3">
        <f t="shared" si="0"/>
        <v>14</v>
      </c>
      <c r="V30" s="3">
        <f t="shared" si="0"/>
        <v>2</v>
      </c>
      <c r="W30" s="3">
        <f t="shared" si="0"/>
        <v>0</v>
      </c>
      <c r="X30" s="3">
        <f t="shared" si="0"/>
        <v>12</v>
      </c>
      <c r="Y30" s="3">
        <f t="shared" si="0"/>
        <v>4</v>
      </c>
      <c r="Z30" s="3">
        <f t="shared" si="0"/>
        <v>0</v>
      </c>
      <c r="AA30" s="3">
        <f t="shared" si="0"/>
        <v>16</v>
      </c>
      <c r="AB30" s="3">
        <f t="shared" si="0"/>
        <v>0</v>
      </c>
      <c r="AC30" s="3">
        <f t="shared" si="0"/>
        <v>0</v>
      </c>
      <c r="AD30" s="3">
        <f t="shared" si="0"/>
        <v>15</v>
      </c>
      <c r="AE30" s="3">
        <f t="shared" si="0"/>
        <v>1</v>
      </c>
      <c r="AF30" s="3">
        <f t="shared" si="0"/>
        <v>0</v>
      </c>
      <c r="AG30" s="3">
        <f t="shared" si="0"/>
        <v>15</v>
      </c>
      <c r="AH30" s="3">
        <f t="shared" si="0"/>
        <v>1</v>
      </c>
      <c r="AI30" s="3">
        <f t="shared" si="0"/>
        <v>0</v>
      </c>
      <c r="AJ30" s="3">
        <f t="shared" si="0"/>
        <v>14</v>
      </c>
      <c r="AK30" s="3">
        <f t="shared" si="0"/>
        <v>2</v>
      </c>
      <c r="AL30" s="3" t="s">
        <v>3160</v>
      </c>
      <c r="AM30" s="3">
        <f t="shared" ref="AM30:BJ30" si="1">SUM(AM14:AM29)</f>
        <v>15</v>
      </c>
      <c r="AN30" s="3">
        <f t="shared" si="1"/>
        <v>1</v>
      </c>
      <c r="AO30" s="3">
        <f t="shared" si="1"/>
        <v>0</v>
      </c>
      <c r="AP30" s="3">
        <f t="shared" si="1"/>
        <v>16</v>
      </c>
      <c r="AQ30" s="3">
        <f t="shared" si="1"/>
        <v>0</v>
      </c>
      <c r="AR30" s="3">
        <f t="shared" si="1"/>
        <v>0</v>
      </c>
      <c r="AS30" s="3">
        <f t="shared" si="1"/>
        <v>15</v>
      </c>
      <c r="AT30" s="3">
        <f t="shared" si="1"/>
        <v>1</v>
      </c>
      <c r="AU30" s="3">
        <f t="shared" si="1"/>
        <v>0</v>
      </c>
      <c r="AV30" s="3">
        <f t="shared" si="1"/>
        <v>14</v>
      </c>
      <c r="AW30" s="3">
        <f t="shared" si="1"/>
        <v>2</v>
      </c>
      <c r="AX30" s="3">
        <f t="shared" si="1"/>
        <v>0</v>
      </c>
      <c r="AY30" s="3">
        <f t="shared" si="1"/>
        <v>14</v>
      </c>
      <c r="AZ30" s="3">
        <f t="shared" si="1"/>
        <v>2</v>
      </c>
      <c r="BA30" s="3">
        <f t="shared" si="1"/>
        <v>0</v>
      </c>
      <c r="BB30" s="3">
        <f t="shared" si="1"/>
        <v>14</v>
      </c>
      <c r="BC30" s="3">
        <f t="shared" si="1"/>
        <v>2</v>
      </c>
      <c r="BD30" s="3">
        <f t="shared" si="1"/>
        <v>0</v>
      </c>
      <c r="BE30" s="3">
        <f t="shared" si="1"/>
        <v>15</v>
      </c>
      <c r="BF30" s="3">
        <f t="shared" si="1"/>
        <v>1</v>
      </c>
      <c r="BG30" s="3">
        <f t="shared" si="1"/>
        <v>0</v>
      </c>
      <c r="BH30" s="3">
        <f t="shared" si="1"/>
        <v>14</v>
      </c>
      <c r="BI30" s="3">
        <f t="shared" si="1"/>
        <v>2</v>
      </c>
      <c r="BJ30" s="3">
        <f t="shared" si="1"/>
        <v>0</v>
      </c>
      <c r="BK30" s="3">
        <v>15</v>
      </c>
      <c r="BL30" s="3">
        <v>1</v>
      </c>
      <c r="BM30" s="3">
        <f t="shared" ref="BM30:BU30" si="2">SUM(BM14:BM29)</f>
        <v>0</v>
      </c>
      <c r="BN30" s="3">
        <f t="shared" si="2"/>
        <v>15</v>
      </c>
      <c r="BO30" s="3">
        <f t="shared" si="2"/>
        <v>1</v>
      </c>
      <c r="BP30" s="3">
        <f t="shared" si="2"/>
        <v>0</v>
      </c>
      <c r="BQ30" s="3">
        <f t="shared" si="2"/>
        <v>14</v>
      </c>
      <c r="BR30" s="3">
        <f t="shared" si="2"/>
        <v>2</v>
      </c>
      <c r="BS30" s="3">
        <f t="shared" si="2"/>
        <v>0</v>
      </c>
      <c r="BT30" s="3">
        <f t="shared" si="2"/>
        <v>14</v>
      </c>
      <c r="BU30" s="3">
        <f t="shared" si="2"/>
        <v>2</v>
      </c>
      <c r="BV30" s="3"/>
      <c r="BW30" s="3">
        <f t="shared" ref="BW30:CH30" si="3">SUM(BW14:BW29)</f>
        <v>13</v>
      </c>
      <c r="BX30" s="3">
        <f t="shared" si="3"/>
        <v>3</v>
      </c>
      <c r="BY30" s="3">
        <f t="shared" si="3"/>
        <v>0</v>
      </c>
      <c r="BZ30" s="3">
        <f t="shared" si="3"/>
        <v>13</v>
      </c>
      <c r="CA30" s="3">
        <f t="shared" si="3"/>
        <v>3</v>
      </c>
      <c r="CB30" s="3">
        <f t="shared" si="3"/>
        <v>0</v>
      </c>
      <c r="CC30" s="3">
        <f t="shared" si="3"/>
        <v>15</v>
      </c>
      <c r="CD30" s="3">
        <f t="shared" si="3"/>
        <v>1</v>
      </c>
      <c r="CE30" s="3">
        <f t="shared" si="3"/>
        <v>0</v>
      </c>
      <c r="CF30" s="3">
        <f t="shared" si="3"/>
        <v>16</v>
      </c>
      <c r="CG30" s="3">
        <f t="shared" si="3"/>
        <v>0</v>
      </c>
      <c r="CH30" s="3">
        <f t="shared" si="3"/>
        <v>0</v>
      </c>
      <c r="CI30" s="3">
        <v>14</v>
      </c>
      <c r="CJ30" s="3">
        <f t="shared" ref="CJ30:CV30" si="4">SUM(CJ14:CJ29)</f>
        <v>1</v>
      </c>
      <c r="CK30" s="3">
        <f t="shared" si="4"/>
        <v>0</v>
      </c>
      <c r="CL30" s="3">
        <f t="shared" si="4"/>
        <v>13</v>
      </c>
      <c r="CM30" s="3">
        <f t="shared" si="4"/>
        <v>3</v>
      </c>
      <c r="CN30" s="3">
        <f t="shared" si="4"/>
        <v>0</v>
      </c>
      <c r="CO30" s="3">
        <f t="shared" si="4"/>
        <v>15</v>
      </c>
      <c r="CP30" s="3">
        <f t="shared" si="4"/>
        <v>1</v>
      </c>
      <c r="CQ30" s="3">
        <f t="shared" si="4"/>
        <v>0</v>
      </c>
      <c r="CR30" s="3">
        <f t="shared" si="4"/>
        <v>15</v>
      </c>
      <c r="CS30" s="3">
        <f t="shared" si="4"/>
        <v>1</v>
      </c>
      <c r="CT30" s="3">
        <f t="shared" si="4"/>
        <v>0</v>
      </c>
      <c r="CU30" s="3">
        <f t="shared" si="4"/>
        <v>15</v>
      </c>
      <c r="CV30" s="3">
        <f t="shared" si="4"/>
        <v>1</v>
      </c>
      <c r="CW30" s="3">
        <v>0</v>
      </c>
      <c r="CX30" s="3">
        <f t="shared" ref="CX30:EC30" si="5">SUM(CX14:CX29)</f>
        <v>15</v>
      </c>
      <c r="CY30" s="3">
        <f t="shared" si="5"/>
        <v>1</v>
      </c>
      <c r="CZ30" s="3">
        <f t="shared" si="5"/>
        <v>0</v>
      </c>
      <c r="DA30" s="3">
        <f t="shared" si="5"/>
        <v>14</v>
      </c>
      <c r="DB30" s="3">
        <f t="shared" si="5"/>
        <v>2</v>
      </c>
      <c r="DC30" s="3">
        <f t="shared" si="5"/>
        <v>0</v>
      </c>
      <c r="DD30" s="3">
        <f t="shared" si="5"/>
        <v>14</v>
      </c>
      <c r="DE30" s="3">
        <f t="shared" si="5"/>
        <v>2</v>
      </c>
      <c r="DF30" s="3">
        <f t="shared" si="5"/>
        <v>0</v>
      </c>
      <c r="DG30" s="3">
        <f t="shared" si="5"/>
        <v>14</v>
      </c>
      <c r="DH30" s="3">
        <f t="shared" si="5"/>
        <v>2</v>
      </c>
      <c r="DI30" s="3">
        <f t="shared" si="5"/>
        <v>0</v>
      </c>
      <c r="DJ30" s="3">
        <f t="shared" si="5"/>
        <v>15</v>
      </c>
      <c r="DK30" s="3">
        <f t="shared" si="5"/>
        <v>1</v>
      </c>
      <c r="DL30" s="3">
        <f t="shared" si="5"/>
        <v>0</v>
      </c>
      <c r="DM30" s="3">
        <f t="shared" si="5"/>
        <v>14</v>
      </c>
      <c r="DN30" s="3">
        <f t="shared" si="5"/>
        <v>2</v>
      </c>
      <c r="DO30" s="3">
        <f t="shared" si="5"/>
        <v>0</v>
      </c>
      <c r="DP30" s="3">
        <f t="shared" si="5"/>
        <v>14</v>
      </c>
      <c r="DQ30" s="3">
        <f t="shared" si="5"/>
        <v>2</v>
      </c>
      <c r="DR30" s="3">
        <f t="shared" si="5"/>
        <v>0</v>
      </c>
      <c r="DS30" s="3">
        <f t="shared" si="5"/>
        <v>15</v>
      </c>
      <c r="DT30" s="3">
        <f t="shared" si="5"/>
        <v>1</v>
      </c>
      <c r="DU30" s="3">
        <f t="shared" si="5"/>
        <v>0</v>
      </c>
      <c r="DV30" s="3">
        <f t="shared" si="5"/>
        <v>14</v>
      </c>
      <c r="DW30" s="3">
        <f t="shared" si="5"/>
        <v>2</v>
      </c>
      <c r="DX30" s="3">
        <f t="shared" si="5"/>
        <v>0</v>
      </c>
      <c r="DY30" s="3">
        <f t="shared" si="5"/>
        <v>15</v>
      </c>
      <c r="DZ30" s="3">
        <f t="shared" si="5"/>
        <v>1</v>
      </c>
      <c r="EA30" s="3">
        <f t="shared" si="5"/>
        <v>0</v>
      </c>
      <c r="EB30" s="3">
        <f t="shared" si="5"/>
        <v>15</v>
      </c>
      <c r="EC30" s="3">
        <f t="shared" si="5"/>
        <v>1</v>
      </c>
      <c r="ED30" s="3">
        <f t="shared" ref="ED30:FI30" si="6">SUM(ED14:ED29)</f>
        <v>0</v>
      </c>
      <c r="EE30" s="21">
        <f t="shared" si="6"/>
        <v>16</v>
      </c>
      <c r="EF30" s="3">
        <f t="shared" si="6"/>
        <v>0</v>
      </c>
      <c r="EG30" s="3">
        <f t="shared" si="6"/>
        <v>0</v>
      </c>
      <c r="EH30" s="3">
        <f t="shared" si="6"/>
        <v>16</v>
      </c>
      <c r="EI30" s="3">
        <f t="shared" si="6"/>
        <v>0</v>
      </c>
      <c r="EJ30" s="3">
        <f t="shared" si="6"/>
        <v>0</v>
      </c>
      <c r="EK30" s="3">
        <f t="shared" si="6"/>
        <v>15</v>
      </c>
      <c r="EL30" s="3">
        <f t="shared" si="6"/>
        <v>1</v>
      </c>
      <c r="EM30" s="3">
        <f t="shared" si="6"/>
        <v>0</v>
      </c>
      <c r="EN30" s="3">
        <f t="shared" si="6"/>
        <v>15</v>
      </c>
      <c r="EO30" s="3">
        <f t="shared" si="6"/>
        <v>1</v>
      </c>
      <c r="EP30" s="3">
        <f t="shared" si="6"/>
        <v>0</v>
      </c>
      <c r="EQ30" s="3">
        <f t="shared" si="6"/>
        <v>15</v>
      </c>
      <c r="ER30" s="3">
        <f t="shared" si="6"/>
        <v>1</v>
      </c>
      <c r="ES30" s="3">
        <f t="shared" si="6"/>
        <v>0</v>
      </c>
      <c r="ET30" s="3">
        <f t="shared" si="6"/>
        <v>14</v>
      </c>
      <c r="EU30" s="3">
        <f t="shared" si="6"/>
        <v>2</v>
      </c>
      <c r="EV30" s="3">
        <f t="shared" si="6"/>
        <v>0</v>
      </c>
      <c r="EW30" s="3">
        <f t="shared" si="6"/>
        <v>15</v>
      </c>
      <c r="EX30" s="3">
        <f t="shared" si="6"/>
        <v>1</v>
      </c>
      <c r="EY30" s="3">
        <f t="shared" si="6"/>
        <v>0</v>
      </c>
      <c r="EZ30" s="3">
        <f t="shared" si="6"/>
        <v>14</v>
      </c>
      <c r="FA30" s="3">
        <f t="shared" si="6"/>
        <v>2</v>
      </c>
      <c r="FB30" s="3">
        <f t="shared" si="6"/>
        <v>0</v>
      </c>
      <c r="FC30" s="3">
        <f t="shared" si="6"/>
        <v>15</v>
      </c>
      <c r="FD30" s="3">
        <f t="shared" si="6"/>
        <v>1</v>
      </c>
      <c r="FE30" s="3">
        <f t="shared" si="6"/>
        <v>0</v>
      </c>
      <c r="FF30" s="3">
        <f t="shared" si="6"/>
        <v>14</v>
      </c>
      <c r="FG30" s="3">
        <f t="shared" si="6"/>
        <v>2</v>
      </c>
      <c r="FH30" s="3">
        <f t="shared" si="6"/>
        <v>0</v>
      </c>
      <c r="FI30" s="3">
        <f t="shared" si="6"/>
        <v>14</v>
      </c>
      <c r="FJ30" s="3">
        <f t="shared" ref="FJ30:GO30" si="7">SUM(FJ14:FJ29)</f>
        <v>2</v>
      </c>
      <c r="FK30" s="3">
        <f t="shared" si="7"/>
        <v>0</v>
      </c>
      <c r="FL30" s="3">
        <f t="shared" si="7"/>
        <v>15</v>
      </c>
      <c r="FM30" s="3">
        <f t="shared" si="7"/>
        <v>1</v>
      </c>
      <c r="FN30" s="3">
        <f t="shared" si="7"/>
        <v>0</v>
      </c>
      <c r="FO30" s="3">
        <f t="shared" si="7"/>
        <v>15</v>
      </c>
      <c r="FP30" s="3">
        <f t="shared" si="7"/>
        <v>1</v>
      </c>
      <c r="FQ30" s="3">
        <f t="shared" si="7"/>
        <v>0</v>
      </c>
      <c r="FR30" s="3">
        <f t="shared" si="7"/>
        <v>13</v>
      </c>
      <c r="FS30" s="3">
        <f t="shared" si="7"/>
        <v>3</v>
      </c>
      <c r="FT30" s="3">
        <f t="shared" si="7"/>
        <v>0</v>
      </c>
      <c r="FU30" s="3">
        <f t="shared" si="7"/>
        <v>14</v>
      </c>
      <c r="FV30" s="3">
        <f t="shared" si="7"/>
        <v>2</v>
      </c>
      <c r="FW30" s="3">
        <f t="shared" si="7"/>
        <v>0</v>
      </c>
      <c r="FX30" s="3">
        <f t="shared" si="7"/>
        <v>15</v>
      </c>
      <c r="FY30" s="3">
        <f t="shared" si="7"/>
        <v>1</v>
      </c>
      <c r="FZ30" s="3">
        <f t="shared" si="7"/>
        <v>0</v>
      </c>
      <c r="GA30" s="3">
        <f t="shared" si="7"/>
        <v>14</v>
      </c>
      <c r="GB30" s="3">
        <f t="shared" si="7"/>
        <v>2</v>
      </c>
      <c r="GC30" s="3">
        <f t="shared" si="7"/>
        <v>0</v>
      </c>
      <c r="GD30" s="3">
        <f t="shared" si="7"/>
        <v>14</v>
      </c>
      <c r="GE30" s="3">
        <f t="shared" si="7"/>
        <v>2</v>
      </c>
      <c r="GF30" s="3">
        <f t="shared" si="7"/>
        <v>0</v>
      </c>
      <c r="GG30" s="3">
        <f t="shared" si="7"/>
        <v>13</v>
      </c>
      <c r="GH30" s="3">
        <f t="shared" si="7"/>
        <v>3</v>
      </c>
      <c r="GI30" s="3">
        <f t="shared" si="7"/>
        <v>0</v>
      </c>
      <c r="GJ30" s="3">
        <f t="shared" si="7"/>
        <v>14</v>
      </c>
      <c r="GK30" s="3">
        <f t="shared" si="7"/>
        <v>2</v>
      </c>
      <c r="GL30" s="3">
        <f t="shared" si="7"/>
        <v>0</v>
      </c>
      <c r="GM30" s="3">
        <f t="shared" si="7"/>
        <v>16</v>
      </c>
      <c r="GN30" s="3">
        <f t="shared" si="7"/>
        <v>0</v>
      </c>
      <c r="GO30" s="3">
        <f t="shared" si="7"/>
        <v>0</v>
      </c>
      <c r="GP30" s="3">
        <f t="shared" ref="GP30:HU30" si="8">SUM(GP14:GP29)</f>
        <v>13</v>
      </c>
      <c r="GQ30" s="3">
        <f t="shared" si="8"/>
        <v>3</v>
      </c>
      <c r="GR30" s="3">
        <f t="shared" si="8"/>
        <v>0</v>
      </c>
      <c r="GS30" s="3">
        <v>20</v>
      </c>
      <c r="GT30" s="3">
        <f t="shared" ref="GT30:HY30" si="9">SUM(GT14:GT29)</f>
        <v>0</v>
      </c>
      <c r="GU30" s="3">
        <f t="shared" si="9"/>
        <v>0</v>
      </c>
      <c r="GV30" s="3">
        <f t="shared" si="9"/>
        <v>14</v>
      </c>
      <c r="GW30" s="3">
        <f t="shared" si="9"/>
        <v>2</v>
      </c>
      <c r="GX30" s="3">
        <f t="shared" si="9"/>
        <v>0</v>
      </c>
      <c r="GY30" s="3">
        <f t="shared" si="9"/>
        <v>14</v>
      </c>
      <c r="GZ30" s="3">
        <f t="shared" si="9"/>
        <v>2</v>
      </c>
      <c r="HA30" s="3">
        <f t="shared" si="9"/>
        <v>0</v>
      </c>
      <c r="HB30" s="3">
        <f t="shared" si="9"/>
        <v>15</v>
      </c>
      <c r="HC30" s="3">
        <f t="shared" si="9"/>
        <v>1</v>
      </c>
      <c r="HD30" s="3">
        <f t="shared" si="9"/>
        <v>0</v>
      </c>
      <c r="HE30" s="3">
        <f t="shared" si="9"/>
        <v>15</v>
      </c>
      <c r="HF30" s="3">
        <f t="shared" si="9"/>
        <v>1</v>
      </c>
      <c r="HG30" s="3">
        <f t="shared" si="9"/>
        <v>0</v>
      </c>
      <c r="HH30" s="3">
        <f t="shared" si="9"/>
        <v>16</v>
      </c>
      <c r="HI30" s="3">
        <f t="shared" si="9"/>
        <v>0</v>
      </c>
      <c r="HJ30" s="3">
        <f t="shared" si="9"/>
        <v>0</v>
      </c>
      <c r="HK30" s="3">
        <f t="shared" si="9"/>
        <v>15</v>
      </c>
      <c r="HL30" s="3">
        <f t="shared" si="9"/>
        <v>1</v>
      </c>
      <c r="HM30" s="3">
        <f t="shared" si="9"/>
        <v>0</v>
      </c>
      <c r="HN30" s="3">
        <f t="shared" si="9"/>
        <v>15</v>
      </c>
      <c r="HO30" s="3">
        <f t="shared" si="9"/>
        <v>1</v>
      </c>
      <c r="HP30" s="3">
        <f t="shared" si="9"/>
        <v>0</v>
      </c>
      <c r="HQ30" s="3">
        <f t="shared" si="9"/>
        <v>15</v>
      </c>
      <c r="HR30" s="3">
        <f t="shared" si="9"/>
        <v>1</v>
      </c>
      <c r="HS30" s="3">
        <f t="shared" si="9"/>
        <v>0</v>
      </c>
      <c r="HT30" s="3">
        <f t="shared" si="9"/>
        <v>15</v>
      </c>
      <c r="HU30" s="3">
        <f t="shared" si="9"/>
        <v>1</v>
      </c>
      <c r="HV30" s="3">
        <f t="shared" si="9"/>
        <v>0</v>
      </c>
      <c r="HW30" s="3">
        <f t="shared" si="9"/>
        <v>15</v>
      </c>
      <c r="HX30" s="3">
        <f t="shared" si="9"/>
        <v>1</v>
      </c>
      <c r="HY30" s="3">
        <f t="shared" si="9"/>
        <v>0</v>
      </c>
      <c r="HZ30" s="3">
        <f t="shared" ref="HZ30:JE30" si="10">SUM(HZ14:HZ29)</f>
        <v>13</v>
      </c>
      <c r="IA30" s="3">
        <f t="shared" si="10"/>
        <v>3</v>
      </c>
      <c r="IB30" s="3">
        <f t="shared" si="10"/>
        <v>0</v>
      </c>
      <c r="IC30" s="3">
        <f t="shared" si="10"/>
        <v>14</v>
      </c>
      <c r="ID30" s="3">
        <f t="shared" si="10"/>
        <v>2</v>
      </c>
      <c r="IE30" s="3">
        <f t="shared" si="10"/>
        <v>0</v>
      </c>
      <c r="IF30" s="3">
        <f t="shared" si="10"/>
        <v>16</v>
      </c>
      <c r="IG30" s="3">
        <f t="shared" si="10"/>
        <v>0</v>
      </c>
      <c r="IH30" s="3">
        <f t="shared" si="10"/>
        <v>0</v>
      </c>
      <c r="II30" s="3">
        <f t="shared" si="10"/>
        <v>16</v>
      </c>
      <c r="IJ30" s="3">
        <f t="shared" si="10"/>
        <v>0</v>
      </c>
      <c r="IK30" s="3">
        <f t="shared" si="10"/>
        <v>0</v>
      </c>
      <c r="IL30" s="3">
        <f t="shared" si="10"/>
        <v>12</v>
      </c>
      <c r="IM30" s="3">
        <f t="shared" si="10"/>
        <v>4</v>
      </c>
      <c r="IN30" s="3">
        <f t="shared" si="10"/>
        <v>0</v>
      </c>
      <c r="IO30" s="3">
        <f t="shared" si="10"/>
        <v>15</v>
      </c>
      <c r="IP30" s="3">
        <f t="shared" si="10"/>
        <v>1</v>
      </c>
      <c r="IQ30" s="3">
        <f t="shared" si="10"/>
        <v>0</v>
      </c>
      <c r="IR30" s="3">
        <f t="shared" si="10"/>
        <v>14</v>
      </c>
      <c r="IS30" s="3">
        <f t="shared" si="10"/>
        <v>2</v>
      </c>
      <c r="IT30" s="3">
        <f t="shared" si="10"/>
        <v>0</v>
      </c>
      <c r="IU30" s="3">
        <f t="shared" si="10"/>
        <v>15</v>
      </c>
      <c r="IV30" s="3">
        <f t="shared" si="10"/>
        <v>1</v>
      </c>
      <c r="IW30" s="3">
        <f t="shared" si="10"/>
        <v>0</v>
      </c>
      <c r="IX30" s="3">
        <f t="shared" si="10"/>
        <v>14</v>
      </c>
      <c r="IY30" s="3">
        <f t="shared" si="10"/>
        <v>2</v>
      </c>
      <c r="IZ30" s="3">
        <f t="shared" si="10"/>
        <v>0</v>
      </c>
      <c r="JA30" s="3">
        <f t="shared" si="10"/>
        <v>13</v>
      </c>
      <c r="JB30" s="3">
        <f t="shared" si="10"/>
        <v>3</v>
      </c>
      <c r="JC30" s="3">
        <f t="shared" si="10"/>
        <v>0</v>
      </c>
      <c r="JD30" s="3">
        <f t="shared" si="10"/>
        <v>14</v>
      </c>
      <c r="JE30" s="3">
        <f t="shared" si="10"/>
        <v>2</v>
      </c>
      <c r="JF30" s="3">
        <f t="shared" ref="JF30:KK30" si="11">SUM(JF14:JF29)</f>
        <v>0</v>
      </c>
      <c r="JG30" s="3">
        <f t="shared" si="11"/>
        <v>15</v>
      </c>
      <c r="JH30" s="3">
        <f t="shared" si="11"/>
        <v>1</v>
      </c>
      <c r="JI30" s="3">
        <f t="shared" si="11"/>
        <v>0</v>
      </c>
      <c r="JJ30" s="3">
        <f t="shared" si="11"/>
        <v>14</v>
      </c>
      <c r="JK30" s="3">
        <f t="shared" si="11"/>
        <v>2</v>
      </c>
      <c r="JL30" s="3">
        <f t="shared" si="11"/>
        <v>0</v>
      </c>
      <c r="JM30" s="3">
        <f t="shared" si="11"/>
        <v>12</v>
      </c>
      <c r="JN30" s="3">
        <f t="shared" si="11"/>
        <v>4</v>
      </c>
      <c r="JO30" s="3">
        <f t="shared" si="11"/>
        <v>0</v>
      </c>
      <c r="JP30" s="3">
        <f t="shared" si="11"/>
        <v>15</v>
      </c>
      <c r="JQ30" s="3">
        <f t="shared" si="11"/>
        <v>1</v>
      </c>
      <c r="JR30" s="3">
        <f t="shared" si="11"/>
        <v>0</v>
      </c>
      <c r="JS30" s="3">
        <f t="shared" si="11"/>
        <v>15</v>
      </c>
      <c r="JT30" s="3">
        <f t="shared" si="11"/>
        <v>1</v>
      </c>
      <c r="JU30" s="3">
        <f t="shared" si="11"/>
        <v>0</v>
      </c>
      <c r="JV30" s="3">
        <f t="shared" si="11"/>
        <v>16</v>
      </c>
      <c r="JW30" s="3">
        <f t="shared" si="11"/>
        <v>0</v>
      </c>
      <c r="JX30" s="3">
        <f t="shared" si="11"/>
        <v>0</v>
      </c>
      <c r="JY30" s="3">
        <f t="shared" si="11"/>
        <v>16</v>
      </c>
      <c r="JZ30" s="3">
        <f t="shared" si="11"/>
        <v>0</v>
      </c>
      <c r="KA30" s="3">
        <f t="shared" si="11"/>
        <v>0</v>
      </c>
      <c r="KB30" s="3">
        <f t="shared" si="11"/>
        <v>14</v>
      </c>
      <c r="KC30" s="3">
        <f t="shared" si="11"/>
        <v>2</v>
      </c>
      <c r="KD30" s="3">
        <f t="shared" si="11"/>
        <v>0</v>
      </c>
      <c r="KE30" s="3">
        <f t="shared" si="11"/>
        <v>15</v>
      </c>
      <c r="KF30" s="3">
        <f t="shared" si="11"/>
        <v>1</v>
      </c>
      <c r="KG30" s="3">
        <f t="shared" si="11"/>
        <v>0</v>
      </c>
      <c r="KH30" s="3">
        <f t="shared" si="11"/>
        <v>15</v>
      </c>
      <c r="KI30" s="3">
        <f t="shared" si="11"/>
        <v>1</v>
      </c>
      <c r="KJ30" s="3">
        <f t="shared" si="11"/>
        <v>0</v>
      </c>
      <c r="KK30" s="3">
        <f t="shared" si="11"/>
        <v>13</v>
      </c>
      <c r="KL30" s="3">
        <f t="shared" ref="KL30:LQ30" si="12">SUM(KL14:KL29)</f>
        <v>3</v>
      </c>
      <c r="KM30" s="3">
        <f t="shared" si="12"/>
        <v>0</v>
      </c>
      <c r="KN30" s="3">
        <f t="shared" si="12"/>
        <v>14</v>
      </c>
      <c r="KO30" s="3">
        <f t="shared" si="12"/>
        <v>2</v>
      </c>
      <c r="KP30" s="3">
        <f t="shared" si="12"/>
        <v>0</v>
      </c>
      <c r="KQ30" s="3">
        <f t="shared" si="12"/>
        <v>12</v>
      </c>
      <c r="KR30" s="3">
        <f t="shared" si="12"/>
        <v>4</v>
      </c>
      <c r="KS30" s="3">
        <f t="shared" si="12"/>
        <v>0</v>
      </c>
      <c r="KT30" s="3">
        <f t="shared" si="12"/>
        <v>16</v>
      </c>
      <c r="KU30" s="3">
        <f t="shared" si="12"/>
        <v>0</v>
      </c>
      <c r="KV30" s="3">
        <f t="shared" si="12"/>
        <v>0</v>
      </c>
      <c r="KW30" s="3">
        <f t="shared" si="12"/>
        <v>14</v>
      </c>
      <c r="KX30" s="3">
        <f t="shared" si="12"/>
        <v>2</v>
      </c>
      <c r="KY30" s="3">
        <f t="shared" si="12"/>
        <v>0</v>
      </c>
      <c r="KZ30" s="3">
        <f t="shared" si="12"/>
        <v>13</v>
      </c>
      <c r="LA30" s="3">
        <f t="shared" si="12"/>
        <v>3</v>
      </c>
      <c r="LB30" s="3">
        <f t="shared" si="12"/>
        <v>0</v>
      </c>
      <c r="LC30" s="3">
        <v>17</v>
      </c>
      <c r="LD30" s="3">
        <f t="shared" ref="LD30:MI30" si="13">SUM(LD14:LD29)</f>
        <v>3</v>
      </c>
      <c r="LE30" s="3">
        <f t="shared" si="13"/>
        <v>0</v>
      </c>
      <c r="LF30" s="3">
        <f t="shared" si="13"/>
        <v>14</v>
      </c>
      <c r="LG30" s="3">
        <f t="shared" si="13"/>
        <v>2</v>
      </c>
      <c r="LH30" s="3">
        <f t="shared" si="13"/>
        <v>0</v>
      </c>
      <c r="LI30" s="3">
        <f t="shared" si="13"/>
        <v>16</v>
      </c>
      <c r="LJ30" s="3">
        <f t="shared" si="13"/>
        <v>0</v>
      </c>
      <c r="LK30" s="3">
        <f t="shared" si="13"/>
        <v>0</v>
      </c>
      <c r="LL30" s="3">
        <f t="shared" si="13"/>
        <v>15</v>
      </c>
      <c r="LM30" s="3">
        <f t="shared" si="13"/>
        <v>1</v>
      </c>
      <c r="LN30" s="3">
        <f t="shared" si="13"/>
        <v>0</v>
      </c>
      <c r="LO30" s="3">
        <f t="shared" si="13"/>
        <v>15</v>
      </c>
      <c r="LP30" s="3">
        <f t="shared" si="13"/>
        <v>1</v>
      </c>
      <c r="LQ30" s="3">
        <f t="shared" si="13"/>
        <v>0</v>
      </c>
      <c r="LR30" s="3">
        <f t="shared" si="13"/>
        <v>16</v>
      </c>
      <c r="LS30" s="3">
        <f t="shared" si="13"/>
        <v>0</v>
      </c>
      <c r="LT30" s="3">
        <f t="shared" si="13"/>
        <v>0</v>
      </c>
      <c r="LU30" s="3">
        <f t="shared" si="13"/>
        <v>14</v>
      </c>
      <c r="LV30" s="3">
        <f t="shared" si="13"/>
        <v>2</v>
      </c>
      <c r="LW30" s="3">
        <f t="shared" si="13"/>
        <v>0</v>
      </c>
      <c r="LX30" s="3">
        <f t="shared" si="13"/>
        <v>14</v>
      </c>
      <c r="LY30" s="3">
        <f t="shared" si="13"/>
        <v>2</v>
      </c>
      <c r="LZ30" s="3">
        <f t="shared" si="13"/>
        <v>0</v>
      </c>
      <c r="MA30" s="3">
        <f t="shared" si="13"/>
        <v>15</v>
      </c>
      <c r="MB30" s="3">
        <f t="shared" si="13"/>
        <v>1</v>
      </c>
      <c r="MC30" s="3">
        <f t="shared" si="13"/>
        <v>0</v>
      </c>
      <c r="MD30" s="3">
        <f t="shared" si="13"/>
        <v>14</v>
      </c>
      <c r="ME30" s="3">
        <f t="shared" si="13"/>
        <v>2</v>
      </c>
      <c r="MF30" s="3">
        <f t="shared" si="13"/>
        <v>0</v>
      </c>
      <c r="MG30" s="3">
        <f t="shared" si="13"/>
        <v>14</v>
      </c>
      <c r="MH30" s="3">
        <f t="shared" si="13"/>
        <v>2</v>
      </c>
      <c r="MI30" s="3">
        <f t="shared" si="13"/>
        <v>0</v>
      </c>
      <c r="MJ30" s="3">
        <f t="shared" ref="MJ30:NO30" si="14">SUM(MJ14:MJ29)</f>
        <v>14</v>
      </c>
      <c r="MK30" s="3">
        <f t="shared" si="14"/>
        <v>2</v>
      </c>
      <c r="ML30" s="3">
        <f t="shared" si="14"/>
        <v>0</v>
      </c>
      <c r="MM30" s="3">
        <f t="shared" si="14"/>
        <v>14</v>
      </c>
      <c r="MN30" s="3">
        <f t="shared" si="14"/>
        <v>2</v>
      </c>
      <c r="MO30" s="3">
        <f t="shared" si="14"/>
        <v>0</v>
      </c>
      <c r="MP30" s="3">
        <f t="shared" si="14"/>
        <v>15</v>
      </c>
      <c r="MQ30" s="3">
        <f t="shared" si="14"/>
        <v>1</v>
      </c>
      <c r="MR30" s="3">
        <f t="shared" si="14"/>
        <v>0</v>
      </c>
      <c r="MS30" s="3">
        <f t="shared" si="14"/>
        <v>15</v>
      </c>
      <c r="MT30" s="3">
        <f t="shared" si="14"/>
        <v>1</v>
      </c>
      <c r="MU30" s="3">
        <f t="shared" si="14"/>
        <v>0</v>
      </c>
      <c r="MV30" s="3">
        <f t="shared" si="14"/>
        <v>13</v>
      </c>
      <c r="MW30" s="3">
        <f t="shared" si="14"/>
        <v>3</v>
      </c>
      <c r="MX30" s="3">
        <f t="shared" si="14"/>
        <v>0</v>
      </c>
      <c r="MY30" s="3">
        <f t="shared" si="14"/>
        <v>14</v>
      </c>
      <c r="MZ30" s="3">
        <f t="shared" si="14"/>
        <v>2</v>
      </c>
      <c r="NA30" s="3">
        <f t="shared" si="14"/>
        <v>0</v>
      </c>
      <c r="NB30" s="3">
        <f t="shared" si="14"/>
        <v>14</v>
      </c>
      <c r="NC30" s="3">
        <f t="shared" si="14"/>
        <v>2</v>
      </c>
      <c r="ND30" s="3">
        <f t="shared" si="14"/>
        <v>0</v>
      </c>
      <c r="NE30" s="3">
        <f t="shared" si="14"/>
        <v>14</v>
      </c>
      <c r="NF30" s="3">
        <f t="shared" si="14"/>
        <v>2</v>
      </c>
      <c r="NG30" s="3">
        <f t="shared" si="14"/>
        <v>0</v>
      </c>
      <c r="NH30" s="3">
        <f t="shared" si="14"/>
        <v>15</v>
      </c>
      <c r="NI30" s="3">
        <f t="shared" si="14"/>
        <v>1</v>
      </c>
      <c r="NJ30" s="3">
        <f t="shared" si="14"/>
        <v>0</v>
      </c>
      <c r="NK30" s="3">
        <f t="shared" si="14"/>
        <v>13</v>
      </c>
      <c r="NL30" s="3">
        <f t="shared" si="14"/>
        <v>3</v>
      </c>
      <c r="NM30" s="3">
        <f t="shared" si="14"/>
        <v>0</v>
      </c>
      <c r="NN30" s="3">
        <f t="shared" si="14"/>
        <v>13</v>
      </c>
      <c r="NO30" s="3">
        <f t="shared" si="14"/>
        <v>3</v>
      </c>
      <c r="NP30" s="3">
        <f t="shared" ref="NP30:OU30" si="15">SUM(NP14:NP29)</f>
        <v>0</v>
      </c>
      <c r="NQ30" s="3">
        <f t="shared" si="15"/>
        <v>14</v>
      </c>
      <c r="NR30" s="3">
        <f t="shared" si="15"/>
        <v>2</v>
      </c>
      <c r="NS30" s="3">
        <f t="shared" si="15"/>
        <v>0</v>
      </c>
      <c r="NT30" s="3">
        <f t="shared" si="15"/>
        <v>13</v>
      </c>
      <c r="NU30" s="3">
        <f t="shared" si="15"/>
        <v>3</v>
      </c>
      <c r="NV30" s="3">
        <f t="shared" si="15"/>
        <v>0</v>
      </c>
      <c r="NW30" s="3">
        <f t="shared" si="15"/>
        <v>14</v>
      </c>
      <c r="NX30" s="3">
        <f t="shared" si="15"/>
        <v>2</v>
      </c>
      <c r="NY30" s="3">
        <f t="shared" si="15"/>
        <v>0</v>
      </c>
      <c r="NZ30" s="3">
        <f t="shared" si="15"/>
        <v>14</v>
      </c>
      <c r="OA30" s="3">
        <f t="shared" si="15"/>
        <v>2</v>
      </c>
      <c r="OB30" s="3">
        <f t="shared" si="15"/>
        <v>0</v>
      </c>
      <c r="OC30" s="3">
        <f t="shared" si="15"/>
        <v>14</v>
      </c>
      <c r="OD30" s="3">
        <f t="shared" si="15"/>
        <v>2</v>
      </c>
      <c r="OE30" s="3">
        <f t="shared" si="15"/>
        <v>0</v>
      </c>
      <c r="OF30" s="3">
        <f t="shared" si="15"/>
        <v>13</v>
      </c>
      <c r="OG30" s="3">
        <f t="shared" si="15"/>
        <v>3</v>
      </c>
      <c r="OH30" s="3">
        <f t="shared" si="15"/>
        <v>0</v>
      </c>
      <c r="OI30" s="3">
        <f t="shared" si="15"/>
        <v>14</v>
      </c>
      <c r="OJ30" s="3">
        <f t="shared" si="15"/>
        <v>2</v>
      </c>
      <c r="OK30" s="3">
        <f t="shared" si="15"/>
        <v>0</v>
      </c>
      <c r="OL30" s="3">
        <f t="shared" si="15"/>
        <v>16</v>
      </c>
      <c r="OM30" s="3">
        <f t="shared" si="15"/>
        <v>0</v>
      </c>
      <c r="ON30" s="3">
        <f t="shared" si="15"/>
        <v>0</v>
      </c>
      <c r="OO30" s="3">
        <f t="shared" si="15"/>
        <v>13</v>
      </c>
      <c r="OP30" s="3">
        <f t="shared" si="15"/>
        <v>3</v>
      </c>
      <c r="OQ30" s="3">
        <f t="shared" si="15"/>
        <v>0</v>
      </c>
      <c r="OR30" s="3">
        <f t="shared" si="15"/>
        <v>14</v>
      </c>
      <c r="OS30" s="3">
        <f t="shared" si="15"/>
        <v>2</v>
      </c>
      <c r="OT30" s="3">
        <f t="shared" si="15"/>
        <v>0</v>
      </c>
      <c r="OU30" s="3">
        <f t="shared" si="15"/>
        <v>13</v>
      </c>
      <c r="OV30" s="3">
        <f t="shared" ref="OV30:QA30" si="16">SUM(OV14:OV29)</f>
        <v>3</v>
      </c>
      <c r="OW30" s="3">
        <f t="shared" si="16"/>
        <v>0</v>
      </c>
      <c r="OX30" s="3">
        <f t="shared" si="16"/>
        <v>14</v>
      </c>
      <c r="OY30" s="3">
        <f t="shared" si="16"/>
        <v>2</v>
      </c>
      <c r="OZ30" s="3">
        <f t="shared" si="16"/>
        <v>0</v>
      </c>
      <c r="PA30" s="3">
        <f t="shared" si="16"/>
        <v>14</v>
      </c>
      <c r="PB30" s="3">
        <f t="shared" si="16"/>
        <v>2</v>
      </c>
      <c r="PC30" s="3">
        <f t="shared" si="16"/>
        <v>0</v>
      </c>
      <c r="PD30" s="3">
        <f t="shared" si="16"/>
        <v>16</v>
      </c>
      <c r="PE30" s="3">
        <f t="shared" si="16"/>
        <v>0</v>
      </c>
      <c r="PF30" s="3">
        <f t="shared" si="16"/>
        <v>0</v>
      </c>
      <c r="PG30" s="3">
        <f t="shared" si="16"/>
        <v>16</v>
      </c>
      <c r="PH30" s="3">
        <f t="shared" si="16"/>
        <v>0</v>
      </c>
      <c r="PI30" s="3">
        <f t="shared" si="16"/>
        <v>0</v>
      </c>
      <c r="PJ30" s="3">
        <f t="shared" si="16"/>
        <v>13</v>
      </c>
      <c r="PK30" s="3">
        <f t="shared" si="16"/>
        <v>3</v>
      </c>
      <c r="PL30" s="3">
        <f t="shared" si="16"/>
        <v>0</v>
      </c>
      <c r="PM30" s="3">
        <f t="shared" si="16"/>
        <v>13</v>
      </c>
      <c r="PN30" s="3">
        <f t="shared" si="16"/>
        <v>3</v>
      </c>
      <c r="PO30" s="3">
        <f t="shared" si="16"/>
        <v>0</v>
      </c>
      <c r="PP30" s="3">
        <f t="shared" si="16"/>
        <v>13</v>
      </c>
      <c r="PQ30" s="3">
        <f t="shared" si="16"/>
        <v>3</v>
      </c>
      <c r="PR30" s="3">
        <f t="shared" si="16"/>
        <v>0</v>
      </c>
      <c r="PS30" s="3">
        <f t="shared" si="16"/>
        <v>15</v>
      </c>
      <c r="PT30" s="3">
        <f t="shared" si="16"/>
        <v>1</v>
      </c>
      <c r="PU30" s="3">
        <f t="shared" si="16"/>
        <v>0</v>
      </c>
      <c r="PV30" s="3">
        <f t="shared" si="16"/>
        <v>16</v>
      </c>
      <c r="PW30" s="3">
        <f t="shared" si="16"/>
        <v>0</v>
      </c>
      <c r="PX30" s="3">
        <f t="shared" si="16"/>
        <v>0</v>
      </c>
      <c r="PY30" s="3">
        <f t="shared" si="16"/>
        <v>14</v>
      </c>
      <c r="PZ30" s="3">
        <f t="shared" si="16"/>
        <v>2</v>
      </c>
      <c r="QA30" s="3">
        <f t="shared" si="16"/>
        <v>0</v>
      </c>
      <c r="QB30" s="3">
        <f t="shared" ref="QB30:RG30" si="17">SUM(QB14:QB29)</f>
        <v>16</v>
      </c>
      <c r="QC30" s="3">
        <f t="shared" si="17"/>
        <v>0</v>
      </c>
      <c r="QD30" s="3">
        <f t="shared" si="17"/>
        <v>0</v>
      </c>
      <c r="QE30" s="3">
        <f t="shared" si="17"/>
        <v>12</v>
      </c>
      <c r="QF30" s="3">
        <f t="shared" si="17"/>
        <v>4</v>
      </c>
      <c r="QG30" s="3">
        <f t="shared" si="17"/>
        <v>0</v>
      </c>
      <c r="QH30" s="3">
        <f t="shared" si="17"/>
        <v>14</v>
      </c>
      <c r="QI30" s="3">
        <f t="shared" si="17"/>
        <v>2</v>
      </c>
      <c r="QJ30" s="3">
        <f t="shared" si="17"/>
        <v>0</v>
      </c>
      <c r="QK30" s="3">
        <f t="shared" si="17"/>
        <v>14</v>
      </c>
      <c r="QL30" s="3">
        <f t="shared" si="17"/>
        <v>2</v>
      </c>
      <c r="QM30" s="3">
        <f t="shared" si="17"/>
        <v>0</v>
      </c>
      <c r="QN30" s="3">
        <f t="shared" si="17"/>
        <v>13</v>
      </c>
      <c r="QO30" s="3">
        <f t="shared" si="17"/>
        <v>3</v>
      </c>
      <c r="QP30" s="3">
        <f t="shared" si="17"/>
        <v>0</v>
      </c>
      <c r="QQ30" s="3">
        <f t="shared" si="17"/>
        <v>15</v>
      </c>
      <c r="QR30" s="3">
        <f t="shared" si="17"/>
        <v>1</v>
      </c>
      <c r="QS30" s="3">
        <f t="shared" si="17"/>
        <v>0</v>
      </c>
      <c r="QT30" s="3">
        <f t="shared" si="17"/>
        <v>15</v>
      </c>
      <c r="QU30" s="3">
        <f t="shared" si="17"/>
        <v>1</v>
      </c>
      <c r="QV30" s="3">
        <f t="shared" si="17"/>
        <v>0</v>
      </c>
      <c r="QW30" s="3">
        <f t="shared" si="17"/>
        <v>16</v>
      </c>
      <c r="QX30" s="3">
        <f t="shared" si="17"/>
        <v>0</v>
      </c>
      <c r="QY30" s="3">
        <f t="shared" si="17"/>
        <v>0</v>
      </c>
      <c r="QZ30" s="3">
        <f t="shared" si="17"/>
        <v>15</v>
      </c>
      <c r="RA30" s="3">
        <f t="shared" si="17"/>
        <v>1</v>
      </c>
      <c r="RB30" s="3">
        <f t="shared" si="17"/>
        <v>0</v>
      </c>
      <c r="RC30" s="3">
        <f t="shared" si="17"/>
        <v>13</v>
      </c>
      <c r="RD30" s="3">
        <f t="shared" si="17"/>
        <v>3</v>
      </c>
      <c r="RE30" s="3">
        <f t="shared" si="17"/>
        <v>0</v>
      </c>
      <c r="RF30" s="3">
        <f t="shared" si="17"/>
        <v>16</v>
      </c>
      <c r="RG30" s="3">
        <f t="shared" si="17"/>
        <v>0</v>
      </c>
      <c r="RH30" s="3">
        <v>0</v>
      </c>
      <c r="RI30" s="3">
        <f t="shared" ref="RI30:SQ30" si="18">SUM(RI14:RI29)</f>
        <v>16</v>
      </c>
      <c r="RJ30" s="3">
        <f t="shared" si="18"/>
        <v>0</v>
      </c>
      <c r="RK30" s="3">
        <f t="shared" si="18"/>
        <v>0</v>
      </c>
      <c r="RL30" s="3">
        <f t="shared" si="18"/>
        <v>16</v>
      </c>
      <c r="RM30" s="3">
        <f t="shared" si="18"/>
        <v>0</v>
      </c>
      <c r="RN30" s="3">
        <f t="shared" si="18"/>
        <v>0</v>
      </c>
      <c r="RO30" s="3">
        <f t="shared" si="18"/>
        <v>16</v>
      </c>
      <c r="RP30" s="3">
        <f t="shared" si="18"/>
        <v>0</v>
      </c>
      <c r="RQ30" s="3">
        <f t="shared" si="18"/>
        <v>0</v>
      </c>
      <c r="RR30" s="3">
        <f t="shared" si="18"/>
        <v>15</v>
      </c>
      <c r="RS30" s="3">
        <f t="shared" si="18"/>
        <v>1</v>
      </c>
      <c r="RT30" s="3">
        <f t="shared" si="18"/>
        <v>0</v>
      </c>
      <c r="RU30" s="3">
        <f t="shared" si="18"/>
        <v>16</v>
      </c>
      <c r="RV30" s="3">
        <f t="shared" si="18"/>
        <v>0</v>
      </c>
      <c r="RW30" s="3">
        <f t="shared" si="18"/>
        <v>0</v>
      </c>
      <c r="RX30" s="3">
        <f t="shared" si="18"/>
        <v>16</v>
      </c>
      <c r="RY30" s="3">
        <f t="shared" si="18"/>
        <v>0</v>
      </c>
      <c r="RZ30" s="3">
        <f t="shared" si="18"/>
        <v>0</v>
      </c>
      <c r="SA30" s="3">
        <f t="shared" si="18"/>
        <v>14</v>
      </c>
      <c r="SB30" s="3">
        <f t="shared" si="18"/>
        <v>2</v>
      </c>
      <c r="SC30" s="3">
        <f t="shared" si="18"/>
        <v>0</v>
      </c>
      <c r="SD30" s="3">
        <f t="shared" si="18"/>
        <v>16</v>
      </c>
      <c r="SE30" s="3">
        <f t="shared" si="18"/>
        <v>0</v>
      </c>
      <c r="SF30" s="3">
        <f t="shared" si="18"/>
        <v>0</v>
      </c>
      <c r="SG30" s="3">
        <f t="shared" si="18"/>
        <v>15</v>
      </c>
      <c r="SH30" s="3">
        <f t="shared" si="18"/>
        <v>1</v>
      </c>
      <c r="SI30" s="3">
        <f t="shared" si="18"/>
        <v>0</v>
      </c>
      <c r="SJ30" s="3">
        <f t="shared" si="18"/>
        <v>16</v>
      </c>
      <c r="SK30" s="3">
        <f t="shared" si="18"/>
        <v>0</v>
      </c>
      <c r="SL30" s="3">
        <f t="shared" si="18"/>
        <v>0</v>
      </c>
      <c r="SM30" s="3">
        <f t="shared" si="18"/>
        <v>16</v>
      </c>
      <c r="SN30" s="3">
        <f t="shared" si="18"/>
        <v>0</v>
      </c>
      <c r="SO30" s="3">
        <f t="shared" si="18"/>
        <v>0</v>
      </c>
      <c r="SP30" s="3">
        <f t="shared" si="18"/>
        <v>16</v>
      </c>
      <c r="SQ30" s="3">
        <f t="shared" si="18"/>
        <v>0</v>
      </c>
      <c r="SR30" s="3">
        <v>0</v>
      </c>
      <c r="SS30" s="3">
        <f t="shared" ref="SS30:TF30" si="19">SUM(SS14:SS29)</f>
        <v>16</v>
      </c>
      <c r="ST30" s="3">
        <f t="shared" si="19"/>
        <v>0</v>
      </c>
      <c r="SU30" s="3">
        <f t="shared" si="19"/>
        <v>0</v>
      </c>
      <c r="SV30" s="3">
        <f t="shared" si="19"/>
        <v>13</v>
      </c>
      <c r="SW30" s="3">
        <f t="shared" si="19"/>
        <v>3</v>
      </c>
      <c r="SX30" s="3">
        <f t="shared" si="19"/>
        <v>0</v>
      </c>
      <c r="SY30" s="3">
        <f t="shared" si="19"/>
        <v>14</v>
      </c>
      <c r="SZ30" s="3">
        <f t="shared" si="19"/>
        <v>2</v>
      </c>
      <c r="TA30" s="3">
        <f t="shared" si="19"/>
        <v>0</v>
      </c>
      <c r="TB30" s="3">
        <f t="shared" si="19"/>
        <v>14</v>
      </c>
      <c r="TC30" s="3">
        <f t="shared" si="19"/>
        <v>2</v>
      </c>
      <c r="TD30" s="3">
        <f t="shared" si="19"/>
        <v>0</v>
      </c>
      <c r="TE30" s="3">
        <f t="shared" si="19"/>
        <v>14</v>
      </c>
      <c r="TF30" s="3">
        <f t="shared" si="19"/>
        <v>2</v>
      </c>
      <c r="TG30" s="3">
        <v>0</v>
      </c>
      <c r="TH30" s="3">
        <f>SUM(TH14:TH29)</f>
        <v>16</v>
      </c>
      <c r="TI30" s="3">
        <f>SUM(TI14:TI29)</f>
        <v>0</v>
      </c>
      <c r="TJ30" s="3">
        <f>SUM(TJ14:TJ29)</f>
        <v>0</v>
      </c>
      <c r="TK30" s="3">
        <v>13</v>
      </c>
      <c r="TL30" s="3">
        <f>SUM(TL14:TL29)</f>
        <v>3</v>
      </c>
      <c r="TM30" s="3"/>
      <c r="TN30" s="3">
        <f>SUM(TN14:TN29)</f>
        <v>16</v>
      </c>
      <c r="TO30" s="3">
        <f>SUM(TO14:TO29)</f>
        <v>0</v>
      </c>
      <c r="TP30" s="3">
        <v>0</v>
      </c>
      <c r="TQ30" s="3">
        <v>16</v>
      </c>
      <c r="TR30" s="3">
        <f t="shared" ref="TR30:UM30" si="20">SUM(TR14:TR29)</f>
        <v>4</v>
      </c>
      <c r="TS30" s="3">
        <f t="shared" si="20"/>
        <v>0</v>
      </c>
      <c r="TT30" s="3">
        <f t="shared" si="20"/>
        <v>16</v>
      </c>
      <c r="TU30" s="3">
        <f t="shared" si="20"/>
        <v>0</v>
      </c>
      <c r="TV30" s="3">
        <f t="shared" si="20"/>
        <v>0</v>
      </c>
      <c r="TW30" s="3">
        <f t="shared" si="20"/>
        <v>15</v>
      </c>
      <c r="TX30" s="3">
        <f t="shared" si="20"/>
        <v>1</v>
      </c>
      <c r="TY30" s="3">
        <f t="shared" si="20"/>
        <v>0</v>
      </c>
      <c r="TZ30" s="3">
        <f t="shared" si="20"/>
        <v>13</v>
      </c>
      <c r="UA30" s="3">
        <f t="shared" si="20"/>
        <v>3</v>
      </c>
      <c r="UB30" s="3">
        <f t="shared" si="20"/>
        <v>0</v>
      </c>
      <c r="UC30" s="3">
        <f t="shared" si="20"/>
        <v>14</v>
      </c>
      <c r="UD30" s="3">
        <f t="shared" si="20"/>
        <v>2</v>
      </c>
      <c r="UE30" s="3">
        <f t="shared" si="20"/>
        <v>0</v>
      </c>
      <c r="UF30" s="3">
        <f t="shared" si="20"/>
        <v>16</v>
      </c>
      <c r="UG30" s="3">
        <f t="shared" si="20"/>
        <v>0</v>
      </c>
      <c r="UH30" s="3">
        <f t="shared" si="20"/>
        <v>0</v>
      </c>
      <c r="UI30" s="3">
        <f t="shared" si="20"/>
        <v>16</v>
      </c>
      <c r="UJ30" s="3">
        <f t="shared" si="20"/>
        <v>0</v>
      </c>
      <c r="UK30" s="3">
        <f t="shared" si="20"/>
        <v>0</v>
      </c>
      <c r="UL30" s="3">
        <f t="shared" si="20"/>
        <v>16</v>
      </c>
      <c r="UM30" s="3">
        <f t="shared" si="20"/>
        <v>0</v>
      </c>
      <c r="UN30" s="3">
        <v>0</v>
      </c>
      <c r="UO30" s="3">
        <f>SUM(UO14:UO29)</f>
        <v>16</v>
      </c>
      <c r="UP30" s="3">
        <f>SUM(UP14:UP29)</f>
        <v>0</v>
      </c>
      <c r="UQ30" s="3">
        <f>SUM(UQ14:UQ29)</f>
        <v>0</v>
      </c>
      <c r="UR30" s="3">
        <f>SUM(UR14:UR29)</f>
        <v>16</v>
      </c>
      <c r="US30" s="3">
        <v>0</v>
      </c>
      <c r="UT30" s="3">
        <v>0</v>
      </c>
      <c r="UU30" s="3">
        <v>15</v>
      </c>
      <c r="UV30" s="3">
        <v>1</v>
      </c>
      <c r="UW30" s="3">
        <v>0</v>
      </c>
      <c r="UX30" s="3">
        <v>14</v>
      </c>
      <c r="UY30" s="3">
        <v>2</v>
      </c>
      <c r="UZ30" s="3">
        <v>0</v>
      </c>
      <c r="VA30" s="3">
        <v>16</v>
      </c>
      <c r="VB30" s="3">
        <v>0</v>
      </c>
      <c r="VC30" s="3">
        <v>0</v>
      </c>
      <c r="VD30" s="3">
        <f t="shared" ref="VD30:VJ30" si="21">SUM(VD14:VD29)</f>
        <v>16</v>
      </c>
      <c r="VE30" s="3">
        <f t="shared" si="21"/>
        <v>0</v>
      </c>
      <c r="VF30" s="3">
        <f t="shared" si="21"/>
        <v>0</v>
      </c>
      <c r="VG30" s="3">
        <f t="shared" si="21"/>
        <v>16</v>
      </c>
      <c r="VH30" s="3">
        <f t="shared" si="21"/>
        <v>0</v>
      </c>
      <c r="VI30" s="3">
        <f t="shared" si="21"/>
        <v>0</v>
      </c>
      <c r="VJ30" s="3">
        <f t="shared" si="21"/>
        <v>16</v>
      </c>
      <c r="VK30" s="3">
        <v>0</v>
      </c>
      <c r="VL30" s="3">
        <v>0</v>
      </c>
      <c r="VM30" s="3">
        <v>16</v>
      </c>
      <c r="VN30" s="3">
        <v>0</v>
      </c>
      <c r="VO30" s="3"/>
      <c r="VP30" s="3">
        <v>16</v>
      </c>
      <c r="VQ30" s="3">
        <v>0</v>
      </c>
      <c r="VR30" s="3"/>
      <c r="VS30" s="3">
        <v>15</v>
      </c>
      <c r="VT30" s="3">
        <v>1</v>
      </c>
      <c r="VU30" s="3">
        <v>0</v>
      </c>
      <c r="VV30" s="3">
        <v>15</v>
      </c>
      <c r="VW30" s="3">
        <v>1</v>
      </c>
      <c r="VX30" s="3">
        <v>0</v>
      </c>
      <c r="VY30" s="3">
        <f t="shared" ref="VY30:WO30" si="22">SUM(VY14:VY29)</f>
        <v>16</v>
      </c>
      <c r="VZ30" s="3">
        <f t="shared" si="22"/>
        <v>0</v>
      </c>
      <c r="WA30" s="3">
        <f t="shared" si="22"/>
        <v>0</v>
      </c>
      <c r="WB30" s="3">
        <f t="shared" si="22"/>
        <v>16</v>
      </c>
      <c r="WC30" s="3">
        <f t="shared" si="22"/>
        <v>0</v>
      </c>
      <c r="WD30" s="3">
        <f t="shared" si="22"/>
        <v>0</v>
      </c>
      <c r="WE30" s="3">
        <f t="shared" si="22"/>
        <v>15</v>
      </c>
      <c r="WF30" s="3">
        <f t="shared" si="22"/>
        <v>1</v>
      </c>
      <c r="WG30" s="3">
        <f t="shared" si="22"/>
        <v>0</v>
      </c>
      <c r="WH30" s="3">
        <f t="shared" si="22"/>
        <v>16</v>
      </c>
      <c r="WI30" s="3">
        <f t="shared" si="22"/>
        <v>0</v>
      </c>
      <c r="WJ30" s="3">
        <f t="shared" si="22"/>
        <v>0</v>
      </c>
      <c r="WK30" s="3">
        <f t="shared" si="22"/>
        <v>15</v>
      </c>
      <c r="WL30" s="3">
        <f t="shared" si="22"/>
        <v>1</v>
      </c>
      <c r="WM30" s="3">
        <f t="shared" si="22"/>
        <v>0</v>
      </c>
      <c r="WN30" s="3">
        <f t="shared" si="22"/>
        <v>16</v>
      </c>
      <c r="WO30" s="3">
        <f t="shared" si="22"/>
        <v>0</v>
      </c>
      <c r="WP30" s="3">
        <v>0</v>
      </c>
      <c r="WQ30" s="3">
        <v>16</v>
      </c>
      <c r="WR30" s="3">
        <v>0</v>
      </c>
      <c r="WS30" s="3">
        <v>0</v>
      </c>
      <c r="WT30" s="3">
        <v>16</v>
      </c>
      <c r="WU30" s="3">
        <v>0</v>
      </c>
      <c r="WV30" s="3">
        <v>0</v>
      </c>
    </row>
    <row r="31" spans="1:620" ht="44.4" customHeight="1" x14ac:dyDescent="0.3">
      <c r="A31" s="84" t="s">
        <v>3150</v>
      </c>
      <c r="B31" s="85"/>
      <c r="C31" s="11">
        <f t="shared" ref="C31:I31" si="23">C30/16%</f>
        <v>75</v>
      </c>
      <c r="D31" s="11">
        <f t="shared" si="23"/>
        <v>25</v>
      </c>
      <c r="E31" s="11">
        <f t="shared" si="23"/>
        <v>0</v>
      </c>
      <c r="F31" s="11">
        <f t="shared" si="23"/>
        <v>93.75</v>
      </c>
      <c r="G31" s="11">
        <f t="shared" si="23"/>
        <v>6.25</v>
      </c>
      <c r="H31" s="11">
        <f t="shared" si="23"/>
        <v>0</v>
      </c>
      <c r="I31" s="11">
        <f t="shared" si="23"/>
        <v>93.75</v>
      </c>
      <c r="J31" s="11">
        <v>6</v>
      </c>
      <c r="K31" s="11">
        <f t="shared" ref="K31:T31" si="24">K30/20%</f>
        <v>0</v>
      </c>
      <c r="L31" s="11">
        <v>88</v>
      </c>
      <c r="M31" s="11">
        <f>M30/16%</f>
        <v>12.5</v>
      </c>
      <c r="N31" s="11">
        <f t="shared" si="24"/>
        <v>0</v>
      </c>
      <c r="O31" s="11">
        <f>O30/16%</f>
        <v>87.5</v>
      </c>
      <c r="P31" s="11">
        <f>P30/16%</f>
        <v>12.5</v>
      </c>
      <c r="Q31" s="11">
        <f t="shared" si="24"/>
        <v>0</v>
      </c>
      <c r="R31" s="11">
        <f>R30/16%</f>
        <v>81.25</v>
      </c>
      <c r="S31" s="11">
        <f>S30/16%</f>
        <v>18.75</v>
      </c>
      <c r="T31" s="11">
        <f t="shared" si="24"/>
        <v>0</v>
      </c>
      <c r="U31" s="11">
        <f t="shared" ref="U31:AK31" si="25">U30/16%</f>
        <v>87.5</v>
      </c>
      <c r="V31" s="11">
        <f t="shared" si="25"/>
        <v>12.5</v>
      </c>
      <c r="W31" s="11">
        <f t="shared" si="25"/>
        <v>0</v>
      </c>
      <c r="X31" s="11">
        <f t="shared" si="25"/>
        <v>75</v>
      </c>
      <c r="Y31" s="11">
        <f t="shared" si="25"/>
        <v>25</v>
      </c>
      <c r="Z31" s="11">
        <f t="shared" si="25"/>
        <v>0</v>
      </c>
      <c r="AA31" s="11">
        <f t="shared" si="25"/>
        <v>100</v>
      </c>
      <c r="AB31" s="11">
        <f t="shared" si="25"/>
        <v>0</v>
      </c>
      <c r="AC31" s="11">
        <f t="shared" si="25"/>
        <v>0</v>
      </c>
      <c r="AD31" s="11">
        <f t="shared" si="25"/>
        <v>93.75</v>
      </c>
      <c r="AE31" s="11">
        <f t="shared" si="25"/>
        <v>6.25</v>
      </c>
      <c r="AF31" s="11">
        <f t="shared" si="25"/>
        <v>0</v>
      </c>
      <c r="AG31" s="11">
        <f t="shared" si="25"/>
        <v>93.75</v>
      </c>
      <c r="AH31" s="11">
        <f t="shared" si="25"/>
        <v>6.25</v>
      </c>
      <c r="AI31" s="11">
        <f t="shared" si="25"/>
        <v>0</v>
      </c>
      <c r="AJ31" s="11">
        <f t="shared" si="25"/>
        <v>87.5</v>
      </c>
      <c r="AK31" s="11">
        <f t="shared" si="25"/>
        <v>12.5</v>
      </c>
      <c r="AL31" s="11">
        <v>0</v>
      </c>
      <c r="AM31" s="11">
        <f t="shared" ref="AM31:BJ31" si="26">AM30/16%</f>
        <v>93.75</v>
      </c>
      <c r="AN31" s="11">
        <f t="shared" si="26"/>
        <v>6.25</v>
      </c>
      <c r="AO31" s="11">
        <f t="shared" si="26"/>
        <v>0</v>
      </c>
      <c r="AP31" s="11">
        <f t="shared" si="26"/>
        <v>100</v>
      </c>
      <c r="AQ31" s="11">
        <f t="shared" si="26"/>
        <v>0</v>
      </c>
      <c r="AR31" s="11">
        <f t="shared" si="26"/>
        <v>0</v>
      </c>
      <c r="AS31" s="11">
        <f t="shared" si="26"/>
        <v>93.75</v>
      </c>
      <c r="AT31" s="11">
        <f t="shared" si="26"/>
        <v>6.25</v>
      </c>
      <c r="AU31" s="11">
        <f t="shared" si="26"/>
        <v>0</v>
      </c>
      <c r="AV31" s="11">
        <f t="shared" si="26"/>
        <v>87.5</v>
      </c>
      <c r="AW31" s="11">
        <f t="shared" si="26"/>
        <v>12.5</v>
      </c>
      <c r="AX31" s="11">
        <f t="shared" si="26"/>
        <v>0</v>
      </c>
      <c r="AY31" s="11">
        <f t="shared" si="26"/>
        <v>87.5</v>
      </c>
      <c r="AZ31" s="11">
        <f t="shared" si="26"/>
        <v>12.5</v>
      </c>
      <c r="BA31" s="11">
        <f t="shared" si="26"/>
        <v>0</v>
      </c>
      <c r="BB31" s="11">
        <f t="shared" si="26"/>
        <v>87.5</v>
      </c>
      <c r="BC31" s="11">
        <f t="shared" si="26"/>
        <v>12.5</v>
      </c>
      <c r="BD31" s="11">
        <f t="shared" si="26"/>
        <v>0</v>
      </c>
      <c r="BE31" s="11">
        <f t="shared" si="26"/>
        <v>93.75</v>
      </c>
      <c r="BF31" s="11">
        <f t="shared" si="26"/>
        <v>6.25</v>
      </c>
      <c r="BG31" s="11">
        <f t="shared" si="26"/>
        <v>0</v>
      </c>
      <c r="BH31" s="11">
        <f t="shared" si="26"/>
        <v>87.5</v>
      </c>
      <c r="BI31" s="11">
        <f t="shared" si="26"/>
        <v>12.5</v>
      </c>
      <c r="BJ31" s="11">
        <f t="shared" si="26"/>
        <v>0</v>
      </c>
      <c r="BK31" s="11">
        <v>94</v>
      </c>
      <c r="BL31" s="11">
        <f t="shared" ref="BL31:BR31" si="27">BL30/16%</f>
        <v>6.25</v>
      </c>
      <c r="BM31" s="11">
        <f t="shared" si="27"/>
        <v>0</v>
      </c>
      <c r="BN31" s="11">
        <f t="shared" si="27"/>
        <v>93.75</v>
      </c>
      <c r="BO31" s="11">
        <f t="shared" si="27"/>
        <v>6.25</v>
      </c>
      <c r="BP31" s="11">
        <f t="shared" si="27"/>
        <v>0</v>
      </c>
      <c r="BQ31" s="11">
        <f t="shared" si="27"/>
        <v>87.5</v>
      </c>
      <c r="BR31" s="11">
        <f t="shared" si="27"/>
        <v>12.5</v>
      </c>
      <c r="BS31" s="11">
        <f>BS30/10%</f>
        <v>0</v>
      </c>
      <c r="BT31" s="11">
        <f>BT30/16%</f>
        <v>87.5</v>
      </c>
      <c r="BU31" s="11">
        <f>BU30/16%</f>
        <v>12.5</v>
      </c>
      <c r="BV31" s="11">
        <v>0</v>
      </c>
      <c r="BW31" s="11">
        <f t="shared" ref="BW31:CV31" si="28">BW30/16%</f>
        <v>81.25</v>
      </c>
      <c r="BX31" s="11">
        <f t="shared" si="28"/>
        <v>18.75</v>
      </c>
      <c r="BY31" s="11">
        <f t="shared" si="28"/>
        <v>0</v>
      </c>
      <c r="BZ31" s="11">
        <f t="shared" si="28"/>
        <v>81.25</v>
      </c>
      <c r="CA31" s="11">
        <f t="shared" si="28"/>
        <v>18.75</v>
      </c>
      <c r="CB31" s="11">
        <f t="shared" si="28"/>
        <v>0</v>
      </c>
      <c r="CC31" s="11">
        <f t="shared" si="28"/>
        <v>93.75</v>
      </c>
      <c r="CD31" s="11">
        <f t="shared" si="28"/>
        <v>6.25</v>
      </c>
      <c r="CE31" s="11">
        <f t="shared" si="28"/>
        <v>0</v>
      </c>
      <c r="CF31" s="11">
        <f t="shared" si="28"/>
        <v>100</v>
      </c>
      <c r="CG31" s="11">
        <f t="shared" si="28"/>
        <v>0</v>
      </c>
      <c r="CH31" s="11">
        <f t="shared" si="28"/>
        <v>0</v>
      </c>
      <c r="CI31" s="11">
        <f t="shared" si="28"/>
        <v>87.5</v>
      </c>
      <c r="CJ31" s="11">
        <f t="shared" si="28"/>
        <v>6.25</v>
      </c>
      <c r="CK31" s="11">
        <f t="shared" si="28"/>
        <v>0</v>
      </c>
      <c r="CL31" s="11">
        <f t="shared" si="28"/>
        <v>81.25</v>
      </c>
      <c r="CM31" s="11">
        <f t="shared" si="28"/>
        <v>18.75</v>
      </c>
      <c r="CN31" s="11">
        <f t="shared" si="28"/>
        <v>0</v>
      </c>
      <c r="CO31" s="11">
        <f t="shared" si="28"/>
        <v>93.75</v>
      </c>
      <c r="CP31" s="11">
        <f t="shared" si="28"/>
        <v>6.25</v>
      </c>
      <c r="CQ31" s="11">
        <f t="shared" si="28"/>
        <v>0</v>
      </c>
      <c r="CR31" s="11">
        <f t="shared" si="28"/>
        <v>93.75</v>
      </c>
      <c r="CS31" s="11">
        <f t="shared" si="28"/>
        <v>6.25</v>
      </c>
      <c r="CT31" s="11">
        <f t="shared" si="28"/>
        <v>0</v>
      </c>
      <c r="CU31" s="11">
        <f t="shared" si="28"/>
        <v>93.75</v>
      </c>
      <c r="CV31" s="11">
        <f t="shared" si="28"/>
        <v>6.25</v>
      </c>
      <c r="CW31" s="11">
        <v>0</v>
      </c>
      <c r="CX31" s="11">
        <f t="shared" ref="CX31:ED31" si="29">CX30/16%</f>
        <v>93.75</v>
      </c>
      <c r="CY31" s="11">
        <f t="shared" si="29"/>
        <v>6.25</v>
      </c>
      <c r="CZ31" s="11">
        <f t="shared" si="29"/>
        <v>0</v>
      </c>
      <c r="DA31" s="11">
        <f t="shared" si="29"/>
        <v>87.5</v>
      </c>
      <c r="DB31" s="11">
        <f t="shared" si="29"/>
        <v>12.5</v>
      </c>
      <c r="DC31" s="11">
        <f t="shared" si="29"/>
        <v>0</v>
      </c>
      <c r="DD31" s="11">
        <f t="shared" si="29"/>
        <v>87.5</v>
      </c>
      <c r="DE31" s="11">
        <f t="shared" si="29"/>
        <v>12.5</v>
      </c>
      <c r="DF31" s="11">
        <f t="shared" si="29"/>
        <v>0</v>
      </c>
      <c r="DG31" s="11">
        <f t="shared" si="29"/>
        <v>87.5</v>
      </c>
      <c r="DH31" s="11">
        <f t="shared" si="29"/>
        <v>12.5</v>
      </c>
      <c r="DI31" s="11">
        <f t="shared" si="29"/>
        <v>0</v>
      </c>
      <c r="DJ31" s="11">
        <f t="shared" si="29"/>
        <v>93.75</v>
      </c>
      <c r="DK31" s="11">
        <f t="shared" si="29"/>
        <v>6.25</v>
      </c>
      <c r="DL31" s="11">
        <f t="shared" si="29"/>
        <v>0</v>
      </c>
      <c r="DM31" s="11">
        <f t="shared" si="29"/>
        <v>87.5</v>
      </c>
      <c r="DN31" s="11">
        <f t="shared" si="29"/>
        <v>12.5</v>
      </c>
      <c r="DO31" s="11">
        <f t="shared" si="29"/>
        <v>0</v>
      </c>
      <c r="DP31" s="11">
        <f t="shared" si="29"/>
        <v>87.5</v>
      </c>
      <c r="DQ31" s="11">
        <f t="shared" si="29"/>
        <v>12.5</v>
      </c>
      <c r="DR31" s="11">
        <f t="shared" si="29"/>
        <v>0</v>
      </c>
      <c r="DS31" s="11">
        <f t="shared" si="29"/>
        <v>93.75</v>
      </c>
      <c r="DT31" s="11">
        <f t="shared" si="29"/>
        <v>6.25</v>
      </c>
      <c r="DU31" s="11">
        <f t="shared" si="29"/>
        <v>0</v>
      </c>
      <c r="DV31" s="11">
        <f t="shared" si="29"/>
        <v>87.5</v>
      </c>
      <c r="DW31" s="11">
        <f t="shared" si="29"/>
        <v>12.5</v>
      </c>
      <c r="DX31" s="11">
        <f t="shared" si="29"/>
        <v>0</v>
      </c>
      <c r="DY31" s="11">
        <f t="shared" si="29"/>
        <v>93.75</v>
      </c>
      <c r="DZ31" s="11">
        <f t="shared" si="29"/>
        <v>6.25</v>
      </c>
      <c r="EA31" s="11">
        <f t="shared" si="29"/>
        <v>0</v>
      </c>
      <c r="EB31" s="11">
        <f t="shared" si="29"/>
        <v>93.75</v>
      </c>
      <c r="EC31" s="11">
        <f t="shared" si="29"/>
        <v>6.25</v>
      </c>
      <c r="ED31" s="11">
        <f t="shared" si="29"/>
        <v>0</v>
      </c>
      <c r="EE31" s="21">
        <v>100</v>
      </c>
      <c r="EF31" s="11">
        <f t="shared" ref="EF31:GQ31" si="30">EF30/16%</f>
        <v>0</v>
      </c>
      <c r="EG31" s="11">
        <f t="shared" si="30"/>
        <v>0</v>
      </c>
      <c r="EH31" s="11">
        <f t="shared" si="30"/>
        <v>100</v>
      </c>
      <c r="EI31" s="11">
        <f t="shared" si="30"/>
        <v>0</v>
      </c>
      <c r="EJ31" s="11">
        <f t="shared" si="30"/>
        <v>0</v>
      </c>
      <c r="EK31" s="11">
        <f t="shared" si="30"/>
        <v>93.75</v>
      </c>
      <c r="EL31" s="11">
        <f t="shared" si="30"/>
        <v>6.25</v>
      </c>
      <c r="EM31" s="11">
        <f t="shared" si="30"/>
        <v>0</v>
      </c>
      <c r="EN31" s="11">
        <f t="shared" si="30"/>
        <v>93.75</v>
      </c>
      <c r="EO31" s="11">
        <f t="shared" si="30"/>
        <v>6.25</v>
      </c>
      <c r="EP31" s="11">
        <f t="shared" si="30"/>
        <v>0</v>
      </c>
      <c r="EQ31" s="11">
        <f t="shared" si="30"/>
        <v>93.75</v>
      </c>
      <c r="ER31" s="11">
        <f t="shared" si="30"/>
        <v>6.25</v>
      </c>
      <c r="ES31" s="11">
        <f t="shared" si="30"/>
        <v>0</v>
      </c>
      <c r="ET31" s="11">
        <f t="shared" si="30"/>
        <v>87.5</v>
      </c>
      <c r="EU31" s="11">
        <f t="shared" si="30"/>
        <v>12.5</v>
      </c>
      <c r="EV31" s="11">
        <f t="shared" si="30"/>
        <v>0</v>
      </c>
      <c r="EW31" s="11">
        <f t="shared" si="30"/>
        <v>93.75</v>
      </c>
      <c r="EX31" s="11">
        <f t="shared" si="30"/>
        <v>6.25</v>
      </c>
      <c r="EY31" s="11">
        <f t="shared" si="30"/>
        <v>0</v>
      </c>
      <c r="EZ31" s="11">
        <f t="shared" si="30"/>
        <v>87.5</v>
      </c>
      <c r="FA31" s="11">
        <f t="shared" si="30"/>
        <v>12.5</v>
      </c>
      <c r="FB31" s="11">
        <f t="shared" si="30"/>
        <v>0</v>
      </c>
      <c r="FC31" s="11">
        <f t="shared" si="30"/>
        <v>93.75</v>
      </c>
      <c r="FD31" s="11">
        <f t="shared" si="30"/>
        <v>6.25</v>
      </c>
      <c r="FE31" s="11">
        <f t="shared" si="30"/>
        <v>0</v>
      </c>
      <c r="FF31" s="11">
        <f t="shared" si="30"/>
        <v>87.5</v>
      </c>
      <c r="FG31" s="11">
        <f t="shared" si="30"/>
        <v>12.5</v>
      </c>
      <c r="FH31" s="11">
        <f t="shared" si="30"/>
        <v>0</v>
      </c>
      <c r="FI31" s="11">
        <f t="shared" si="30"/>
        <v>87.5</v>
      </c>
      <c r="FJ31" s="11">
        <f t="shared" si="30"/>
        <v>12.5</v>
      </c>
      <c r="FK31" s="11">
        <f t="shared" si="30"/>
        <v>0</v>
      </c>
      <c r="FL31" s="11">
        <f t="shared" si="30"/>
        <v>93.75</v>
      </c>
      <c r="FM31" s="11">
        <f t="shared" si="30"/>
        <v>6.25</v>
      </c>
      <c r="FN31" s="11">
        <f t="shared" si="30"/>
        <v>0</v>
      </c>
      <c r="FO31" s="11">
        <f t="shared" si="30"/>
        <v>93.75</v>
      </c>
      <c r="FP31" s="11">
        <f t="shared" si="30"/>
        <v>6.25</v>
      </c>
      <c r="FQ31" s="11">
        <f t="shared" si="30"/>
        <v>0</v>
      </c>
      <c r="FR31" s="11">
        <f t="shared" si="30"/>
        <v>81.25</v>
      </c>
      <c r="FS31" s="11">
        <f t="shared" si="30"/>
        <v>18.75</v>
      </c>
      <c r="FT31" s="11">
        <f t="shared" si="30"/>
        <v>0</v>
      </c>
      <c r="FU31" s="11">
        <f t="shared" si="30"/>
        <v>87.5</v>
      </c>
      <c r="FV31" s="11">
        <f t="shared" si="30"/>
        <v>12.5</v>
      </c>
      <c r="FW31" s="11">
        <f t="shared" si="30"/>
        <v>0</v>
      </c>
      <c r="FX31" s="11">
        <f t="shared" si="30"/>
        <v>93.75</v>
      </c>
      <c r="FY31" s="11">
        <f t="shared" si="30"/>
        <v>6.25</v>
      </c>
      <c r="FZ31" s="11">
        <f t="shared" si="30"/>
        <v>0</v>
      </c>
      <c r="GA31" s="11">
        <f t="shared" si="30"/>
        <v>87.5</v>
      </c>
      <c r="GB31" s="11">
        <f t="shared" si="30"/>
        <v>12.5</v>
      </c>
      <c r="GC31" s="11">
        <f t="shared" si="30"/>
        <v>0</v>
      </c>
      <c r="GD31" s="11">
        <f t="shared" si="30"/>
        <v>87.5</v>
      </c>
      <c r="GE31" s="11">
        <f t="shared" si="30"/>
        <v>12.5</v>
      </c>
      <c r="GF31" s="11">
        <f t="shared" si="30"/>
        <v>0</v>
      </c>
      <c r="GG31" s="11">
        <f t="shared" si="30"/>
        <v>81.25</v>
      </c>
      <c r="GH31" s="11">
        <f t="shared" si="30"/>
        <v>18.75</v>
      </c>
      <c r="GI31" s="11">
        <f t="shared" si="30"/>
        <v>0</v>
      </c>
      <c r="GJ31" s="11">
        <f t="shared" si="30"/>
        <v>87.5</v>
      </c>
      <c r="GK31" s="11">
        <f t="shared" si="30"/>
        <v>12.5</v>
      </c>
      <c r="GL31" s="11">
        <f t="shared" si="30"/>
        <v>0</v>
      </c>
      <c r="GM31" s="11">
        <f t="shared" si="30"/>
        <v>100</v>
      </c>
      <c r="GN31" s="11">
        <f t="shared" si="30"/>
        <v>0</v>
      </c>
      <c r="GO31" s="11">
        <f t="shared" si="30"/>
        <v>0</v>
      </c>
      <c r="GP31" s="11">
        <f t="shared" si="30"/>
        <v>81.25</v>
      </c>
      <c r="GQ31" s="11">
        <f t="shared" si="30"/>
        <v>18.75</v>
      </c>
      <c r="GR31" s="11">
        <f t="shared" ref="GR31:JC31" si="31">GR30/16%</f>
        <v>0</v>
      </c>
      <c r="GS31" s="11">
        <f t="shared" si="31"/>
        <v>125</v>
      </c>
      <c r="GT31" s="11">
        <f t="shared" si="31"/>
        <v>0</v>
      </c>
      <c r="GU31" s="11">
        <f t="shared" si="31"/>
        <v>0</v>
      </c>
      <c r="GV31" s="11">
        <f t="shared" si="31"/>
        <v>87.5</v>
      </c>
      <c r="GW31" s="11">
        <f t="shared" si="31"/>
        <v>12.5</v>
      </c>
      <c r="GX31" s="11">
        <f t="shared" si="31"/>
        <v>0</v>
      </c>
      <c r="GY31" s="11">
        <f t="shared" si="31"/>
        <v>87.5</v>
      </c>
      <c r="GZ31" s="11">
        <f t="shared" si="31"/>
        <v>12.5</v>
      </c>
      <c r="HA31" s="11">
        <f t="shared" si="31"/>
        <v>0</v>
      </c>
      <c r="HB31" s="11">
        <f t="shared" si="31"/>
        <v>93.75</v>
      </c>
      <c r="HC31" s="11">
        <f t="shared" si="31"/>
        <v>6.25</v>
      </c>
      <c r="HD31" s="11">
        <f t="shared" si="31"/>
        <v>0</v>
      </c>
      <c r="HE31" s="11">
        <f t="shared" si="31"/>
        <v>93.75</v>
      </c>
      <c r="HF31" s="11">
        <f t="shared" si="31"/>
        <v>6.25</v>
      </c>
      <c r="HG31" s="11">
        <f t="shared" si="31"/>
        <v>0</v>
      </c>
      <c r="HH31" s="11">
        <f t="shared" si="31"/>
        <v>100</v>
      </c>
      <c r="HI31" s="11">
        <f t="shared" si="31"/>
        <v>0</v>
      </c>
      <c r="HJ31" s="11">
        <f t="shared" si="31"/>
        <v>0</v>
      </c>
      <c r="HK31" s="11">
        <f t="shared" si="31"/>
        <v>93.75</v>
      </c>
      <c r="HL31" s="11">
        <f t="shared" si="31"/>
        <v>6.25</v>
      </c>
      <c r="HM31" s="11">
        <f t="shared" si="31"/>
        <v>0</v>
      </c>
      <c r="HN31" s="11">
        <f t="shared" si="31"/>
        <v>93.75</v>
      </c>
      <c r="HO31" s="11">
        <f t="shared" si="31"/>
        <v>6.25</v>
      </c>
      <c r="HP31" s="11">
        <f t="shared" si="31"/>
        <v>0</v>
      </c>
      <c r="HQ31" s="11">
        <f t="shared" si="31"/>
        <v>93.75</v>
      </c>
      <c r="HR31" s="11">
        <f t="shared" si="31"/>
        <v>6.25</v>
      </c>
      <c r="HS31" s="11">
        <f t="shared" si="31"/>
        <v>0</v>
      </c>
      <c r="HT31" s="11">
        <f t="shared" si="31"/>
        <v>93.75</v>
      </c>
      <c r="HU31" s="11">
        <f t="shared" si="31"/>
        <v>6.25</v>
      </c>
      <c r="HV31" s="11">
        <f t="shared" si="31"/>
        <v>0</v>
      </c>
      <c r="HW31" s="11">
        <f t="shared" si="31"/>
        <v>93.75</v>
      </c>
      <c r="HX31" s="11">
        <f t="shared" si="31"/>
        <v>6.25</v>
      </c>
      <c r="HY31" s="11">
        <f t="shared" si="31"/>
        <v>0</v>
      </c>
      <c r="HZ31" s="11">
        <f t="shared" si="31"/>
        <v>81.25</v>
      </c>
      <c r="IA31" s="11">
        <f t="shared" si="31"/>
        <v>18.75</v>
      </c>
      <c r="IB31" s="11">
        <f t="shared" si="31"/>
        <v>0</v>
      </c>
      <c r="IC31" s="11">
        <f t="shared" si="31"/>
        <v>87.5</v>
      </c>
      <c r="ID31" s="11">
        <f t="shared" si="31"/>
        <v>12.5</v>
      </c>
      <c r="IE31" s="11">
        <f t="shared" si="31"/>
        <v>0</v>
      </c>
      <c r="IF31" s="11">
        <f t="shared" si="31"/>
        <v>100</v>
      </c>
      <c r="IG31" s="11">
        <f t="shared" si="31"/>
        <v>0</v>
      </c>
      <c r="IH31" s="11">
        <f t="shared" si="31"/>
        <v>0</v>
      </c>
      <c r="II31" s="11">
        <f t="shared" si="31"/>
        <v>100</v>
      </c>
      <c r="IJ31" s="11">
        <f t="shared" si="31"/>
        <v>0</v>
      </c>
      <c r="IK31" s="11">
        <f t="shared" si="31"/>
        <v>0</v>
      </c>
      <c r="IL31" s="11">
        <f t="shared" si="31"/>
        <v>75</v>
      </c>
      <c r="IM31" s="11">
        <f t="shared" si="31"/>
        <v>25</v>
      </c>
      <c r="IN31" s="11">
        <f t="shared" si="31"/>
        <v>0</v>
      </c>
      <c r="IO31" s="11">
        <f t="shared" si="31"/>
        <v>93.75</v>
      </c>
      <c r="IP31" s="11">
        <f t="shared" si="31"/>
        <v>6.25</v>
      </c>
      <c r="IQ31" s="11">
        <f t="shared" si="31"/>
        <v>0</v>
      </c>
      <c r="IR31" s="11">
        <f t="shared" si="31"/>
        <v>87.5</v>
      </c>
      <c r="IS31" s="11">
        <f t="shared" si="31"/>
        <v>12.5</v>
      </c>
      <c r="IT31" s="11">
        <f t="shared" si="31"/>
        <v>0</v>
      </c>
      <c r="IU31" s="11">
        <f t="shared" si="31"/>
        <v>93.75</v>
      </c>
      <c r="IV31" s="11">
        <f t="shared" si="31"/>
        <v>6.25</v>
      </c>
      <c r="IW31" s="11">
        <f t="shared" si="31"/>
        <v>0</v>
      </c>
      <c r="IX31" s="11">
        <f t="shared" si="31"/>
        <v>87.5</v>
      </c>
      <c r="IY31" s="11">
        <f t="shared" si="31"/>
        <v>12.5</v>
      </c>
      <c r="IZ31" s="11">
        <f t="shared" si="31"/>
        <v>0</v>
      </c>
      <c r="JA31" s="11">
        <f t="shared" si="31"/>
        <v>81.25</v>
      </c>
      <c r="JB31" s="11">
        <f t="shared" si="31"/>
        <v>18.75</v>
      </c>
      <c r="JC31" s="11">
        <f t="shared" si="31"/>
        <v>0</v>
      </c>
      <c r="JD31" s="11">
        <f t="shared" ref="JD31:LO31" si="32">JD30/16%</f>
        <v>87.5</v>
      </c>
      <c r="JE31" s="11">
        <f t="shared" si="32"/>
        <v>12.5</v>
      </c>
      <c r="JF31" s="11">
        <f t="shared" si="32"/>
        <v>0</v>
      </c>
      <c r="JG31" s="11">
        <f t="shared" si="32"/>
        <v>93.75</v>
      </c>
      <c r="JH31" s="11">
        <f t="shared" si="32"/>
        <v>6.25</v>
      </c>
      <c r="JI31" s="11">
        <f t="shared" si="32"/>
        <v>0</v>
      </c>
      <c r="JJ31" s="11">
        <f t="shared" si="32"/>
        <v>87.5</v>
      </c>
      <c r="JK31" s="11">
        <f t="shared" si="32"/>
        <v>12.5</v>
      </c>
      <c r="JL31" s="11">
        <f t="shared" si="32"/>
        <v>0</v>
      </c>
      <c r="JM31" s="11">
        <f t="shared" si="32"/>
        <v>75</v>
      </c>
      <c r="JN31" s="11">
        <f t="shared" si="32"/>
        <v>25</v>
      </c>
      <c r="JO31" s="11">
        <f t="shared" si="32"/>
        <v>0</v>
      </c>
      <c r="JP31" s="11">
        <f t="shared" si="32"/>
        <v>93.75</v>
      </c>
      <c r="JQ31" s="11">
        <f t="shared" si="32"/>
        <v>6.25</v>
      </c>
      <c r="JR31" s="11">
        <f t="shared" si="32"/>
        <v>0</v>
      </c>
      <c r="JS31" s="11">
        <f t="shared" si="32"/>
        <v>93.75</v>
      </c>
      <c r="JT31" s="11">
        <f t="shared" si="32"/>
        <v>6.25</v>
      </c>
      <c r="JU31" s="11">
        <f t="shared" si="32"/>
        <v>0</v>
      </c>
      <c r="JV31" s="11">
        <f t="shared" si="32"/>
        <v>100</v>
      </c>
      <c r="JW31" s="11">
        <f t="shared" si="32"/>
        <v>0</v>
      </c>
      <c r="JX31" s="11">
        <f t="shared" si="32"/>
        <v>0</v>
      </c>
      <c r="JY31" s="11">
        <f t="shared" si="32"/>
        <v>100</v>
      </c>
      <c r="JZ31" s="11">
        <f t="shared" si="32"/>
        <v>0</v>
      </c>
      <c r="KA31" s="11">
        <f t="shared" si="32"/>
        <v>0</v>
      </c>
      <c r="KB31" s="11">
        <f t="shared" si="32"/>
        <v>87.5</v>
      </c>
      <c r="KC31" s="11">
        <f t="shared" si="32"/>
        <v>12.5</v>
      </c>
      <c r="KD31" s="11">
        <f t="shared" si="32"/>
        <v>0</v>
      </c>
      <c r="KE31" s="11">
        <f t="shared" si="32"/>
        <v>93.75</v>
      </c>
      <c r="KF31" s="11">
        <f t="shared" si="32"/>
        <v>6.25</v>
      </c>
      <c r="KG31" s="11">
        <f t="shared" si="32"/>
        <v>0</v>
      </c>
      <c r="KH31" s="11">
        <f t="shared" si="32"/>
        <v>93.75</v>
      </c>
      <c r="KI31" s="11">
        <f t="shared" si="32"/>
        <v>6.25</v>
      </c>
      <c r="KJ31" s="11">
        <f t="shared" si="32"/>
        <v>0</v>
      </c>
      <c r="KK31" s="11">
        <f t="shared" si="32"/>
        <v>81.25</v>
      </c>
      <c r="KL31" s="11">
        <f t="shared" si="32"/>
        <v>18.75</v>
      </c>
      <c r="KM31" s="11">
        <f t="shared" si="32"/>
        <v>0</v>
      </c>
      <c r="KN31" s="11">
        <f t="shared" si="32"/>
        <v>87.5</v>
      </c>
      <c r="KO31" s="11">
        <f t="shared" si="32"/>
        <v>12.5</v>
      </c>
      <c r="KP31" s="11">
        <f t="shared" si="32"/>
        <v>0</v>
      </c>
      <c r="KQ31" s="11">
        <f t="shared" si="32"/>
        <v>75</v>
      </c>
      <c r="KR31" s="11">
        <f t="shared" si="32"/>
        <v>25</v>
      </c>
      <c r="KS31" s="11">
        <f t="shared" si="32"/>
        <v>0</v>
      </c>
      <c r="KT31" s="11">
        <f t="shared" si="32"/>
        <v>100</v>
      </c>
      <c r="KU31" s="11">
        <f t="shared" si="32"/>
        <v>0</v>
      </c>
      <c r="KV31" s="11">
        <f t="shared" si="32"/>
        <v>0</v>
      </c>
      <c r="KW31" s="11">
        <f t="shared" si="32"/>
        <v>87.5</v>
      </c>
      <c r="KX31" s="11">
        <f t="shared" si="32"/>
        <v>12.5</v>
      </c>
      <c r="KY31" s="11">
        <f t="shared" si="32"/>
        <v>0</v>
      </c>
      <c r="KZ31" s="11">
        <f t="shared" si="32"/>
        <v>81.25</v>
      </c>
      <c r="LA31" s="11">
        <f t="shared" si="32"/>
        <v>18.75</v>
      </c>
      <c r="LB31" s="11">
        <f t="shared" si="32"/>
        <v>0</v>
      </c>
      <c r="LC31" s="11">
        <f t="shared" si="32"/>
        <v>106.25</v>
      </c>
      <c r="LD31" s="11">
        <f t="shared" si="32"/>
        <v>18.75</v>
      </c>
      <c r="LE31" s="11">
        <f t="shared" si="32"/>
        <v>0</v>
      </c>
      <c r="LF31" s="11">
        <f t="shared" si="32"/>
        <v>87.5</v>
      </c>
      <c r="LG31" s="11">
        <f t="shared" si="32"/>
        <v>12.5</v>
      </c>
      <c r="LH31" s="11">
        <f t="shared" si="32"/>
        <v>0</v>
      </c>
      <c r="LI31" s="11">
        <f t="shared" si="32"/>
        <v>100</v>
      </c>
      <c r="LJ31" s="11">
        <f t="shared" si="32"/>
        <v>0</v>
      </c>
      <c r="LK31" s="11">
        <f t="shared" si="32"/>
        <v>0</v>
      </c>
      <c r="LL31" s="11">
        <f t="shared" si="32"/>
        <v>93.75</v>
      </c>
      <c r="LM31" s="11">
        <f t="shared" si="32"/>
        <v>6.25</v>
      </c>
      <c r="LN31" s="11">
        <f t="shared" si="32"/>
        <v>0</v>
      </c>
      <c r="LO31" s="11">
        <f t="shared" si="32"/>
        <v>93.75</v>
      </c>
      <c r="LP31" s="11">
        <f t="shared" ref="LP31:OA31" si="33">LP30/16%</f>
        <v>6.25</v>
      </c>
      <c r="LQ31" s="11">
        <f t="shared" si="33"/>
        <v>0</v>
      </c>
      <c r="LR31" s="11">
        <f t="shared" si="33"/>
        <v>100</v>
      </c>
      <c r="LS31" s="11">
        <f t="shared" si="33"/>
        <v>0</v>
      </c>
      <c r="LT31" s="11">
        <f t="shared" si="33"/>
        <v>0</v>
      </c>
      <c r="LU31" s="11">
        <f t="shared" si="33"/>
        <v>87.5</v>
      </c>
      <c r="LV31" s="11">
        <f t="shared" si="33"/>
        <v>12.5</v>
      </c>
      <c r="LW31" s="11">
        <f t="shared" si="33"/>
        <v>0</v>
      </c>
      <c r="LX31" s="11">
        <f t="shared" si="33"/>
        <v>87.5</v>
      </c>
      <c r="LY31" s="11">
        <f t="shared" si="33"/>
        <v>12.5</v>
      </c>
      <c r="LZ31" s="11">
        <f t="shared" si="33"/>
        <v>0</v>
      </c>
      <c r="MA31" s="11">
        <f t="shared" si="33"/>
        <v>93.75</v>
      </c>
      <c r="MB31" s="11">
        <f t="shared" si="33"/>
        <v>6.25</v>
      </c>
      <c r="MC31" s="11">
        <f t="shared" si="33"/>
        <v>0</v>
      </c>
      <c r="MD31" s="11">
        <f t="shared" si="33"/>
        <v>87.5</v>
      </c>
      <c r="ME31" s="11">
        <f t="shared" si="33"/>
        <v>12.5</v>
      </c>
      <c r="MF31" s="11">
        <f t="shared" si="33"/>
        <v>0</v>
      </c>
      <c r="MG31" s="11">
        <f t="shared" si="33"/>
        <v>87.5</v>
      </c>
      <c r="MH31" s="11">
        <f t="shared" si="33"/>
        <v>12.5</v>
      </c>
      <c r="MI31" s="11">
        <f t="shared" si="33"/>
        <v>0</v>
      </c>
      <c r="MJ31" s="11">
        <f t="shared" si="33"/>
        <v>87.5</v>
      </c>
      <c r="MK31" s="11">
        <f t="shared" si="33"/>
        <v>12.5</v>
      </c>
      <c r="ML31" s="11">
        <f t="shared" si="33"/>
        <v>0</v>
      </c>
      <c r="MM31" s="11">
        <f t="shared" si="33"/>
        <v>87.5</v>
      </c>
      <c r="MN31" s="11">
        <f t="shared" si="33"/>
        <v>12.5</v>
      </c>
      <c r="MO31" s="11">
        <f t="shared" si="33"/>
        <v>0</v>
      </c>
      <c r="MP31" s="11">
        <f t="shared" si="33"/>
        <v>93.75</v>
      </c>
      <c r="MQ31" s="11">
        <f t="shared" si="33"/>
        <v>6.25</v>
      </c>
      <c r="MR31" s="11">
        <f t="shared" si="33"/>
        <v>0</v>
      </c>
      <c r="MS31" s="11">
        <f t="shared" si="33"/>
        <v>93.75</v>
      </c>
      <c r="MT31" s="11">
        <f t="shared" si="33"/>
        <v>6.25</v>
      </c>
      <c r="MU31" s="11">
        <f t="shared" si="33"/>
        <v>0</v>
      </c>
      <c r="MV31" s="11">
        <f t="shared" si="33"/>
        <v>81.25</v>
      </c>
      <c r="MW31" s="11">
        <f t="shared" si="33"/>
        <v>18.75</v>
      </c>
      <c r="MX31" s="11">
        <f t="shared" si="33"/>
        <v>0</v>
      </c>
      <c r="MY31" s="11">
        <f t="shared" si="33"/>
        <v>87.5</v>
      </c>
      <c r="MZ31" s="11">
        <f t="shared" si="33"/>
        <v>12.5</v>
      </c>
      <c r="NA31" s="11">
        <f t="shared" si="33"/>
        <v>0</v>
      </c>
      <c r="NB31" s="11">
        <f t="shared" si="33"/>
        <v>87.5</v>
      </c>
      <c r="NC31" s="11">
        <f t="shared" si="33"/>
        <v>12.5</v>
      </c>
      <c r="ND31" s="11">
        <f t="shared" si="33"/>
        <v>0</v>
      </c>
      <c r="NE31" s="11">
        <f t="shared" si="33"/>
        <v>87.5</v>
      </c>
      <c r="NF31" s="11">
        <f t="shared" si="33"/>
        <v>12.5</v>
      </c>
      <c r="NG31" s="11">
        <f t="shared" si="33"/>
        <v>0</v>
      </c>
      <c r="NH31" s="11">
        <f t="shared" si="33"/>
        <v>93.75</v>
      </c>
      <c r="NI31" s="11">
        <f t="shared" si="33"/>
        <v>6.25</v>
      </c>
      <c r="NJ31" s="11">
        <f t="shared" si="33"/>
        <v>0</v>
      </c>
      <c r="NK31" s="11">
        <f t="shared" si="33"/>
        <v>81.25</v>
      </c>
      <c r="NL31" s="11">
        <f t="shared" si="33"/>
        <v>18.75</v>
      </c>
      <c r="NM31" s="11">
        <f t="shared" si="33"/>
        <v>0</v>
      </c>
      <c r="NN31" s="11">
        <f t="shared" si="33"/>
        <v>81.25</v>
      </c>
      <c r="NO31" s="11">
        <f t="shared" si="33"/>
        <v>18.75</v>
      </c>
      <c r="NP31" s="11">
        <f t="shared" si="33"/>
        <v>0</v>
      </c>
      <c r="NQ31" s="11">
        <f t="shared" si="33"/>
        <v>87.5</v>
      </c>
      <c r="NR31" s="11">
        <f t="shared" si="33"/>
        <v>12.5</v>
      </c>
      <c r="NS31" s="11">
        <f t="shared" si="33"/>
        <v>0</v>
      </c>
      <c r="NT31" s="11">
        <f t="shared" si="33"/>
        <v>81.25</v>
      </c>
      <c r="NU31" s="11">
        <f t="shared" si="33"/>
        <v>18.75</v>
      </c>
      <c r="NV31" s="11">
        <f t="shared" si="33"/>
        <v>0</v>
      </c>
      <c r="NW31" s="11">
        <f t="shared" si="33"/>
        <v>87.5</v>
      </c>
      <c r="NX31" s="11">
        <f t="shared" si="33"/>
        <v>12.5</v>
      </c>
      <c r="NY31" s="11">
        <f t="shared" si="33"/>
        <v>0</v>
      </c>
      <c r="NZ31" s="11">
        <f t="shared" si="33"/>
        <v>87.5</v>
      </c>
      <c r="OA31" s="11">
        <f t="shared" si="33"/>
        <v>12.5</v>
      </c>
      <c r="OB31" s="11">
        <f t="shared" ref="OB31:QM31" si="34">OB30/16%</f>
        <v>0</v>
      </c>
      <c r="OC31" s="11">
        <f t="shared" si="34"/>
        <v>87.5</v>
      </c>
      <c r="OD31" s="11">
        <f t="shared" si="34"/>
        <v>12.5</v>
      </c>
      <c r="OE31" s="11">
        <f t="shared" si="34"/>
        <v>0</v>
      </c>
      <c r="OF31" s="11">
        <f t="shared" si="34"/>
        <v>81.25</v>
      </c>
      <c r="OG31" s="11">
        <f t="shared" si="34"/>
        <v>18.75</v>
      </c>
      <c r="OH31" s="11">
        <f t="shared" si="34"/>
        <v>0</v>
      </c>
      <c r="OI31" s="11">
        <f t="shared" si="34"/>
        <v>87.5</v>
      </c>
      <c r="OJ31" s="11">
        <f t="shared" si="34"/>
        <v>12.5</v>
      </c>
      <c r="OK31" s="11">
        <f t="shared" si="34"/>
        <v>0</v>
      </c>
      <c r="OL31" s="11">
        <f t="shared" si="34"/>
        <v>100</v>
      </c>
      <c r="OM31" s="11">
        <f t="shared" si="34"/>
        <v>0</v>
      </c>
      <c r="ON31" s="11">
        <f t="shared" si="34"/>
        <v>0</v>
      </c>
      <c r="OO31" s="11">
        <f t="shared" si="34"/>
        <v>81.25</v>
      </c>
      <c r="OP31" s="11">
        <f t="shared" si="34"/>
        <v>18.75</v>
      </c>
      <c r="OQ31" s="11">
        <f t="shared" si="34"/>
        <v>0</v>
      </c>
      <c r="OR31" s="11">
        <f t="shared" si="34"/>
        <v>87.5</v>
      </c>
      <c r="OS31" s="11">
        <f t="shared" si="34"/>
        <v>12.5</v>
      </c>
      <c r="OT31" s="11">
        <f t="shared" si="34"/>
        <v>0</v>
      </c>
      <c r="OU31" s="11">
        <f t="shared" si="34"/>
        <v>81.25</v>
      </c>
      <c r="OV31" s="11">
        <f t="shared" si="34"/>
        <v>18.75</v>
      </c>
      <c r="OW31" s="11">
        <f t="shared" si="34"/>
        <v>0</v>
      </c>
      <c r="OX31" s="11">
        <f t="shared" si="34"/>
        <v>87.5</v>
      </c>
      <c r="OY31" s="11">
        <f t="shared" si="34"/>
        <v>12.5</v>
      </c>
      <c r="OZ31" s="11">
        <f t="shared" si="34"/>
        <v>0</v>
      </c>
      <c r="PA31" s="11">
        <f t="shared" si="34"/>
        <v>87.5</v>
      </c>
      <c r="PB31" s="11">
        <f t="shared" si="34"/>
        <v>12.5</v>
      </c>
      <c r="PC31" s="11">
        <f t="shared" si="34"/>
        <v>0</v>
      </c>
      <c r="PD31" s="11">
        <f t="shared" si="34"/>
        <v>100</v>
      </c>
      <c r="PE31" s="11">
        <f t="shared" si="34"/>
        <v>0</v>
      </c>
      <c r="PF31" s="11">
        <f t="shared" si="34"/>
        <v>0</v>
      </c>
      <c r="PG31" s="11">
        <f t="shared" si="34"/>
        <v>100</v>
      </c>
      <c r="PH31" s="11">
        <f t="shared" si="34"/>
        <v>0</v>
      </c>
      <c r="PI31" s="11">
        <f t="shared" si="34"/>
        <v>0</v>
      </c>
      <c r="PJ31" s="11">
        <f t="shared" si="34"/>
        <v>81.25</v>
      </c>
      <c r="PK31" s="11">
        <f t="shared" si="34"/>
        <v>18.75</v>
      </c>
      <c r="PL31" s="11">
        <f t="shared" si="34"/>
        <v>0</v>
      </c>
      <c r="PM31" s="11">
        <f t="shared" si="34"/>
        <v>81.25</v>
      </c>
      <c r="PN31" s="11">
        <f t="shared" si="34"/>
        <v>18.75</v>
      </c>
      <c r="PO31" s="11">
        <f t="shared" si="34"/>
        <v>0</v>
      </c>
      <c r="PP31" s="11">
        <f t="shared" si="34"/>
        <v>81.25</v>
      </c>
      <c r="PQ31" s="11">
        <f t="shared" si="34"/>
        <v>18.75</v>
      </c>
      <c r="PR31" s="11">
        <f t="shared" si="34"/>
        <v>0</v>
      </c>
      <c r="PS31" s="11">
        <f t="shared" si="34"/>
        <v>93.75</v>
      </c>
      <c r="PT31" s="11">
        <f t="shared" si="34"/>
        <v>6.25</v>
      </c>
      <c r="PU31" s="11">
        <f t="shared" si="34"/>
        <v>0</v>
      </c>
      <c r="PV31" s="11">
        <f t="shared" si="34"/>
        <v>100</v>
      </c>
      <c r="PW31" s="11">
        <f t="shared" si="34"/>
        <v>0</v>
      </c>
      <c r="PX31" s="11">
        <f t="shared" si="34"/>
        <v>0</v>
      </c>
      <c r="PY31" s="11">
        <f t="shared" si="34"/>
        <v>87.5</v>
      </c>
      <c r="PZ31" s="11">
        <f t="shared" si="34"/>
        <v>12.5</v>
      </c>
      <c r="QA31" s="11">
        <f t="shared" si="34"/>
        <v>0</v>
      </c>
      <c r="QB31" s="11">
        <f t="shared" si="34"/>
        <v>100</v>
      </c>
      <c r="QC31" s="11">
        <f t="shared" si="34"/>
        <v>0</v>
      </c>
      <c r="QD31" s="11">
        <f t="shared" si="34"/>
        <v>0</v>
      </c>
      <c r="QE31" s="11">
        <f t="shared" si="34"/>
        <v>75</v>
      </c>
      <c r="QF31" s="11">
        <f t="shared" si="34"/>
        <v>25</v>
      </c>
      <c r="QG31" s="11">
        <f t="shared" si="34"/>
        <v>0</v>
      </c>
      <c r="QH31" s="11">
        <f t="shared" si="34"/>
        <v>87.5</v>
      </c>
      <c r="QI31" s="11">
        <f t="shared" si="34"/>
        <v>12.5</v>
      </c>
      <c r="QJ31" s="11">
        <f t="shared" si="34"/>
        <v>0</v>
      </c>
      <c r="QK31" s="11">
        <f t="shared" si="34"/>
        <v>87.5</v>
      </c>
      <c r="QL31" s="11">
        <f t="shared" si="34"/>
        <v>12.5</v>
      </c>
      <c r="QM31" s="11">
        <f t="shared" si="34"/>
        <v>0</v>
      </c>
      <c r="QN31" s="11">
        <f t="shared" ref="QN31:SY31" si="35">QN30/16%</f>
        <v>81.25</v>
      </c>
      <c r="QO31" s="11">
        <f t="shared" si="35"/>
        <v>18.75</v>
      </c>
      <c r="QP31" s="11">
        <f t="shared" si="35"/>
        <v>0</v>
      </c>
      <c r="QQ31" s="11">
        <f t="shared" si="35"/>
        <v>93.75</v>
      </c>
      <c r="QR31" s="11">
        <f t="shared" si="35"/>
        <v>6.25</v>
      </c>
      <c r="QS31" s="11">
        <f t="shared" si="35"/>
        <v>0</v>
      </c>
      <c r="QT31" s="11">
        <f t="shared" si="35"/>
        <v>93.75</v>
      </c>
      <c r="QU31" s="11">
        <f t="shared" si="35"/>
        <v>6.25</v>
      </c>
      <c r="QV31" s="11">
        <f t="shared" si="35"/>
        <v>0</v>
      </c>
      <c r="QW31" s="11">
        <v>100</v>
      </c>
      <c r="QX31" s="11">
        <f>QX30/16%</f>
        <v>0</v>
      </c>
      <c r="QY31" s="11">
        <f>QY30/16%</f>
        <v>0</v>
      </c>
      <c r="QZ31" s="11">
        <f>QZ30/16%</f>
        <v>93.75</v>
      </c>
      <c r="RA31" s="50">
        <f>RA30/16%</f>
        <v>6.25</v>
      </c>
      <c r="RB31" s="11">
        <f>RB30/16%</f>
        <v>0</v>
      </c>
      <c r="RC31" s="11">
        <f>RC30/RD31</f>
        <v>0.69333333333333336</v>
      </c>
      <c r="RD31" s="11">
        <f>RD30/16%</f>
        <v>18.75</v>
      </c>
      <c r="RE31" s="11">
        <f>RE30/16%</f>
        <v>0</v>
      </c>
      <c r="RF31" s="11">
        <f>RF30/16%</f>
        <v>100</v>
      </c>
      <c r="RG31" s="11">
        <f>RG30/16%</f>
        <v>0</v>
      </c>
      <c r="RH31" s="11">
        <v>0</v>
      </c>
      <c r="RI31" s="11">
        <f t="shared" ref="RI31:SQ31" si="36">RI30/16%</f>
        <v>100</v>
      </c>
      <c r="RJ31" s="11">
        <f t="shared" si="36"/>
        <v>0</v>
      </c>
      <c r="RK31" s="11">
        <f t="shared" si="36"/>
        <v>0</v>
      </c>
      <c r="RL31" s="11">
        <f t="shared" si="36"/>
        <v>100</v>
      </c>
      <c r="RM31" s="11">
        <f t="shared" si="36"/>
        <v>0</v>
      </c>
      <c r="RN31" s="11">
        <f t="shared" si="36"/>
        <v>0</v>
      </c>
      <c r="RO31" s="11">
        <f t="shared" si="36"/>
        <v>100</v>
      </c>
      <c r="RP31" s="11">
        <f t="shared" si="36"/>
        <v>0</v>
      </c>
      <c r="RQ31" s="11">
        <f t="shared" si="36"/>
        <v>0</v>
      </c>
      <c r="RR31" s="11">
        <f t="shared" si="36"/>
        <v>93.75</v>
      </c>
      <c r="RS31" s="11">
        <f t="shared" si="36"/>
        <v>6.25</v>
      </c>
      <c r="RT31" s="11">
        <f t="shared" si="36"/>
        <v>0</v>
      </c>
      <c r="RU31" s="11">
        <f t="shared" si="36"/>
        <v>100</v>
      </c>
      <c r="RV31" s="11">
        <f t="shared" si="36"/>
        <v>0</v>
      </c>
      <c r="RW31" s="11">
        <f t="shared" si="36"/>
        <v>0</v>
      </c>
      <c r="RX31" s="11">
        <f t="shared" si="36"/>
        <v>100</v>
      </c>
      <c r="RY31" s="11">
        <f t="shared" si="36"/>
        <v>0</v>
      </c>
      <c r="RZ31" s="11">
        <f t="shared" si="36"/>
        <v>0</v>
      </c>
      <c r="SA31" s="11">
        <f t="shared" si="36"/>
        <v>87.5</v>
      </c>
      <c r="SB31" s="11">
        <f t="shared" si="36"/>
        <v>12.5</v>
      </c>
      <c r="SC31" s="11">
        <f t="shared" si="36"/>
        <v>0</v>
      </c>
      <c r="SD31" s="11">
        <f t="shared" si="36"/>
        <v>100</v>
      </c>
      <c r="SE31" s="11">
        <f t="shared" si="36"/>
        <v>0</v>
      </c>
      <c r="SF31" s="11">
        <f t="shared" si="36"/>
        <v>0</v>
      </c>
      <c r="SG31" s="11">
        <f t="shared" si="36"/>
        <v>93.75</v>
      </c>
      <c r="SH31" s="11">
        <f t="shared" si="36"/>
        <v>6.25</v>
      </c>
      <c r="SI31" s="11">
        <f t="shared" si="36"/>
        <v>0</v>
      </c>
      <c r="SJ31" s="11">
        <f t="shared" si="36"/>
        <v>100</v>
      </c>
      <c r="SK31" s="11">
        <f t="shared" si="36"/>
        <v>0</v>
      </c>
      <c r="SL31" s="11">
        <f t="shared" si="36"/>
        <v>0</v>
      </c>
      <c r="SM31" s="11">
        <f t="shared" si="36"/>
        <v>100</v>
      </c>
      <c r="SN31" s="11">
        <f t="shared" si="36"/>
        <v>0</v>
      </c>
      <c r="SO31" s="11">
        <f t="shared" si="36"/>
        <v>0</v>
      </c>
      <c r="SP31" s="11">
        <f t="shared" si="36"/>
        <v>100</v>
      </c>
      <c r="SQ31" s="11">
        <f t="shared" si="36"/>
        <v>0</v>
      </c>
      <c r="SR31" s="11">
        <v>0</v>
      </c>
      <c r="SS31" s="11">
        <f t="shared" ref="SS31:SY31" si="37">SS30/16%</f>
        <v>100</v>
      </c>
      <c r="ST31" s="11">
        <f t="shared" si="37"/>
        <v>0</v>
      </c>
      <c r="SU31" s="11">
        <f t="shared" si="37"/>
        <v>0</v>
      </c>
      <c r="SV31" s="11">
        <f t="shared" si="37"/>
        <v>81.25</v>
      </c>
      <c r="SW31" s="11">
        <f t="shared" si="37"/>
        <v>18.75</v>
      </c>
      <c r="SX31" s="11">
        <f t="shared" si="37"/>
        <v>0</v>
      </c>
      <c r="SY31" s="11">
        <f t="shared" si="37"/>
        <v>87.5</v>
      </c>
      <c r="SZ31" s="11">
        <v>12</v>
      </c>
      <c r="TA31" s="11">
        <f t="shared" ref="TA31:TF31" si="38">TA30/16%</f>
        <v>0</v>
      </c>
      <c r="TB31" s="11">
        <f t="shared" si="38"/>
        <v>87.5</v>
      </c>
      <c r="TC31" s="11">
        <f t="shared" si="38"/>
        <v>12.5</v>
      </c>
      <c r="TD31" s="11">
        <f t="shared" si="38"/>
        <v>0</v>
      </c>
      <c r="TE31" s="11">
        <f t="shared" si="38"/>
        <v>87.5</v>
      </c>
      <c r="TF31" s="11">
        <f t="shared" si="38"/>
        <v>12.5</v>
      </c>
      <c r="TG31" s="11">
        <v>0</v>
      </c>
      <c r="TH31" s="11">
        <f t="shared" ref="TH31:TO31" si="39">TH30/16%</f>
        <v>100</v>
      </c>
      <c r="TI31" s="11">
        <f t="shared" si="39"/>
        <v>0</v>
      </c>
      <c r="TJ31" s="11">
        <f t="shared" si="39"/>
        <v>0</v>
      </c>
      <c r="TK31" s="11">
        <f t="shared" si="39"/>
        <v>81.25</v>
      </c>
      <c r="TL31" s="11">
        <f t="shared" si="39"/>
        <v>18.75</v>
      </c>
      <c r="TM31" s="11">
        <f t="shared" si="39"/>
        <v>0</v>
      </c>
      <c r="TN31" s="11">
        <f t="shared" si="39"/>
        <v>100</v>
      </c>
      <c r="TO31" s="11">
        <f t="shared" si="39"/>
        <v>0</v>
      </c>
      <c r="TP31" s="11">
        <v>0</v>
      </c>
      <c r="TQ31" s="11">
        <f t="shared" ref="TQ31:UM31" si="40">TQ30/16%</f>
        <v>100</v>
      </c>
      <c r="TR31" s="11">
        <f t="shared" si="40"/>
        <v>25</v>
      </c>
      <c r="TS31" s="11">
        <f t="shared" si="40"/>
        <v>0</v>
      </c>
      <c r="TT31" s="11">
        <f t="shared" si="40"/>
        <v>100</v>
      </c>
      <c r="TU31" s="11">
        <f t="shared" si="40"/>
        <v>0</v>
      </c>
      <c r="TV31" s="11">
        <f t="shared" si="40"/>
        <v>0</v>
      </c>
      <c r="TW31" s="11">
        <f t="shared" si="40"/>
        <v>93.75</v>
      </c>
      <c r="TX31" s="11">
        <f t="shared" si="40"/>
        <v>6.25</v>
      </c>
      <c r="TY31" s="11">
        <f t="shared" si="40"/>
        <v>0</v>
      </c>
      <c r="TZ31" s="11">
        <f t="shared" si="40"/>
        <v>81.25</v>
      </c>
      <c r="UA31" s="11">
        <f t="shared" si="40"/>
        <v>18.75</v>
      </c>
      <c r="UB31" s="11">
        <f t="shared" si="40"/>
        <v>0</v>
      </c>
      <c r="UC31" s="11">
        <f t="shared" si="40"/>
        <v>87.5</v>
      </c>
      <c r="UD31" s="11">
        <f t="shared" si="40"/>
        <v>12.5</v>
      </c>
      <c r="UE31" s="11">
        <f t="shared" si="40"/>
        <v>0</v>
      </c>
      <c r="UF31" s="11">
        <f t="shared" si="40"/>
        <v>100</v>
      </c>
      <c r="UG31" s="11">
        <f t="shared" si="40"/>
        <v>0</v>
      </c>
      <c r="UH31" s="11">
        <f t="shared" si="40"/>
        <v>0</v>
      </c>
      <c r="UI31" s="11">
        <f t="shared" si="40"/>
        <v>100</v>
      </c>
      <c r="UJ31" s="11">
        <f t="shared" si="40"/>
        <v>0</v>
      </c>
      <c r="UK31" s="11">
        <f t="shared" si="40"/>
        <v>0</v>
      </c>
      <c r="UL31" s="11">
        <f t="shared" si="40"/>
        <v>100</v>
      </c>
      <c r="UM31" s="11">
        <f t="shared" si="40"/>
        <v>0</v>
      </c>
      <c r="UN31" s="11">
        <v>0</v>
      </c>
      <c r="UO31" s="11">
        <f>UO30/16%</f>
        <v>100</v>
      </c>
      <c r="UP31" s="11">
        <f>UP30/16%</f>
        <v>0</v>
      </c>
      <c r="UQ31" s="11">
        <f>UQ30/16%</f>
        <v>0</v>
      </c>
      <c r="UR31" s="11">
        <f>UR30/16%</f>
        <v>100</v>
      </c>
      <c r="US31" s="11">
        <f>US30/16%</f>
        <v>0</v>
      </c>
      <c r="UT31" s="11">
        <v>0</v>
      </c>
      <c r="UU31" s="11">
        <f>UU30/16%</f>
        <v>93.75</v>
      </c>
      <c r="UV31" s="11">
        <f>UV30/16%</f>
        <v>6.25</v>
      </c>
      <c r="UW31" s="11">
        <v>0</v>
      </c>
      <c r="UX31" s="11">
        <f>UX30/16%</f>
        <v>87.5</v>
      </c>
      <c r="UY31" s="11">
        <f>UY30/16%</f>
        <v>12.5</v>
      </c>
      <c r="UZ31" s="11">
        <v>0</v>
      </c>
      <c r="VA31" s="11">
        <f>VA30/16%</f>
        <v>100</v>
      </c>
      <c r="VB31" s="11">
        <f>VB30/16%</f>
        <v>0</v>
      </c>
      <c r="VC31" s="11">
        <v>0</v>
      </c>
      <c r="VD31" s="11">
        <f t="shared" ref="VD31:VK31" si="41">VD30/16%</f>
        <v>100</v>
      </c>
      <c r="VE31" s="11">
        <f t="shared" si="41"/>
        <v>0</v>
      </c>
      <c r="VF31" s="11">
        <f t="shared" si="41"/>
        <v>0</v>
      </c>
      <c r="VG31" s="11">
        <f t="shared" si="41"/>
        <v>100</v>
      </c>
      <c r="VH31" s="11">
        <f t="shared" si="41"/>
        <v>0</v>
      </c>
      <c r="VI31" s="11">
        <f t="shared" si="41"/>
        <v>0</v>
      </c>
      <c r="VJ31" s="11">
        <f t="shared" si="41"/>
        <v>100</v>
      </c>
      <c r="VK31" s="11">
        <f t="shared" si="41"/>
        <v>0</v>
      </c>
      <c r="VL31" s="11">
        <v>0</v>
      </c>
      <c r="VM31" s="11">
        <f t="shared" ref="VM31:VT31" si="42">VM30/16%</f>
        <v>100</v>
      </c>
      <c r="VN31" s="11">
        <f t="shared" si="42"/>
        <v>0</v>
      </c>
      <c r="VO31" s="11">
        <f t="shared" si="42"/>
        <v>0</v>
      </c>
      <c r="VP31" s="11">
        <f t="shared" si="42"/>
        <v>100</v>
      </c>
      <c r="VQ31" s="11">
        <f t="shared" si="42"/>
        <v>0</v>
      </c>
      <c r="VR31" s="11">
        <f t="shared" si="42"/>
        <v>0</v>
      </c>
      <c r="VS31" s="11">
        <f t="shared" si="42"/>
        <v>93.75</v>
      </c>
      <c r="VT31" s="11">
        <f t="shared" si="42"/>
        <v>6.25</v>
      </c>
      <c r="VU31" s="11">
        <v>0</v>
      </c>
      <c r="VV31" s="11">
        <f>VV30/16%</f>
        <v>93.75</v>
      </c>
      <c r="VW31" s="11">
        <f>VW30/16%</f>
        <v>6.25</v>
      </c>
      <c r="VX31" s="11">
        <v>0</v>
      </c>
      <c r="VY31" s="11">
        <f t="shared" ref="VY31:WO31" si="43">VY30/16%</f>
        <v>100</v>
      </c>
      <c r="VZ31" s="11">
        <f t="shared" si="43"/>
        <v>0</v>
      </c>
      <c r="WA31" s="11">
        <f t="shared" si="43"/>
        <v>0</v>
      </c>
      <c r="WB31" s="11">
        <f t="shared" si="43"/>
        <v>100</v>
      </c>
      <c r="WC31" s="11">
        <f t="shared" si="43"/>
        <v>0</v>
      </c>
      <c r="WD31" s="11">
        <f t="shared" si="43"/>
        <v>0</v>
      </c>
      <c r="WE31" s="11">
        <f t="shared" si="43"/>
        <v>93.75</v>
      </c>
      <c r="WF31" s="11">
        <f t="shared" si="43"/>
        <v>6.25</v>
      </c>
      <c r="WG31" s="11">
        <f t="shared" si="43"/>
        <v>0</v>
      </c>
      <c r="WH31" s="11">
        <f t="shared" si="43"/>
        <v>100</v>
      </c>
      <c r="WI31" s="11">
        <f t="shared" si="43"/>
        <v>0</v>
      </c>
      <c r="WJ31" s="11">
        <f t="shared" si="43"/>
        <v>0</v>
      </c>
      <c r="WK31" s="11">
        <f t="shared" si="43"/>
        <v>93.75</v>
      </c>
      <c r="WL31" s="11">
        <f t="shared" si="43"/>
        <v>6.25</v>
      </c>
      <c r="WM31" s="11">
        <f t="shared" si="43"/>
        <v>0</v>
      </c>
      <c r="WN31" s="11">
        <f t="shared" si="43"/>
        <v>100</v>
      </c>
      <c r="WO31" s="11">
        <f t="shared" si="43"/>
        <v>0</v>
      </c>
      <c r="WP31" s="11">
        <v>0</v>
      </c>
      <c r="WQ31" s="11">
        <f>WQ30/16%</f>
        <v>100</v>
      </c>
      <c r="WR31" s="11">
        <f>WR30/16%</f>
        <v>0</v>
      </c>
      <c r="WS31" s="11">
        <v>0</v>
      </c>
      <c r="WT31" s="11">
        <f>WT30/16%</f>
        <v>100</v>
      </c>
      <c r="WU31" s="11">
        <v>0</v>
      </c>
      <c r="WV31" s="11">
        <v>0</v>
      </c>
    </row>
    <row r="32" spans="1:620" x14ac:dyDescent="0.3">
      <c r="EF32" s="45"/>
      <c r="EG32" s="45"/>
      <c r="RP32" t="s">
        <v>3161</v>
      </c>
      <c r="UO32" s="45" t="s">
        <v>3161</v>
      </c>
      <c r="UP32" s="45">
        <f>SUM(UP31)</f>
        <v>0</v>
      </c>
      <c r="UQ32" t="s">
        <v>3161</v>
      </c>
      <c r="UR32" s="45" t="s">
        <v>3161</v>
      </c>
      <c r="US32">
        <f>SUM(US14:US30)</f>
        <v>0</v>
      </c>
      <c r="UT32">
        <f t="shared" ref="UT32:VB32" si="44">SUM(UT14:UT29)</f>
        <v>0</v>
      </c>
      <c r="UU32" s="45">
        <f t="shared" si="44"/>
        <v>15</v>
      </c>
      <c r="UV32" s="45">
        <f t="shared" si="44"/>
        <v>1</v>
      </c>
      <c r="UW32">
        <f t="shared" si="44"/>
        <v>0</v>
      </c>
      <c r="UX32" s="45">
        <f t="shared" si="44"/>
        <v>14</v>
      </c>
      <c r="UY32" s="45">
        <f t="shared" si="44"/>
        <v>2</v>
      </c>
      <c r="UZ32" s="45">
        <f t="shared" si="44"/>
        <v>0</v>
      </c>
      <c r="VA32" s="45">
        <f t="shared" si="44"/>
        <v>16</v>
      </c>
      <c r="VB32" s="45">
        <f t="shared" si="44"/>
        <v>0</v>
      </c>
      <c r="VJ32">
        <f t="shared" ref="VJ32:VQ32" si="45">SUM(VJ14:VJ29)</f>
        <v>16</v>
      </c>
      <c r="VK32">
        <f t="shared" si="45"/>
        <v>0</v>
      </c>
      <c r="VL32">
        <f t="shared" si="45"/>
        <v>0</v>
      </c>
      <c r="VM32">
        <f t="shared" si="45"/>
        <v>16</v>
      </c>
      <c r="VN32">
        <f t="shared" si="45"/>
        <v>0</v>
      </c>
      <c r="VO32">
        <f t="shared" si="45"/>
        <v>0</v>
      </c>
      <c r="VP32">
        <f t="shared" si="45"/>
        <v>16</v>
      </c>
      <c r="VQ32">
        <f t="shared" si="45"/>
        <v>0</v>
      </c>
      <c r="VS32">
        <f>SUM(VS14:VS29)</f>
        <v>15</v>
      </c>
    </row>
    <row r="33" spans="2:23" x14ac:dyDescent="0.3">
      <c r="B33" s="12" t="s">
        <v>3121</v>
      </c>
    </row>
    <row r="34" spans="2:23" x14ac:dyDescent="0.3">
      <c r="B34" t="s">
        <v>3122</v>
      </c>
      <c r="C34" t="s">
        <v>3123</v>
      </c>
      <c r="D34" s="45">
        <f>(C31+F31+I31+L31+O31+R31+U31+X31+AA31+AD31+AG31+AJ31+AM31+AP31+AS31+AV31+AY31+BB31+BE31+BH31+BK31+BN31+BQ31+BT31+BW31)/25</f>
        <v>89.28</v>
      </c>
    </row>
    <row r="35" spans="2:23" x14ac:dyDescent="0.3">
      <c r="B35" t="s">
        <v>3124</v>
      </c>
      <c r="C35" t="s">
        <v>3123</v>
      </c>
      <c r="D35">
        <f>(D31+G31+J31+M31+P31+S31+V31+Y31+AB31+AE31+AH31+AK31+AN31+AQ31+AT31+AW31+AZ31+BC31+BF31+BI31+BL31+BO31+BR31+BU31+BX31)/25</f>
        <v>10.74</v>
      </c>
    </row>
    <row r="36" spans="2:23" x14ac:dyDescent="0.3">
      <c r="B36" t="s">
        <v>3125</v>
      </c>
      <c r="C36" t="s">
        <v>3123</v>
      </c>
    </row>
    <row r="38" spans="2:23" x14ac:dyDescent="0.3">
      <c r="B38" t="s">
        <v>3122</v>
      </c>
      <c r="C38" t="s">
        <v>3126</v>
      </c>
      <c r="D38" s="45">
        <f>(BZ31+CC31+CF31+CI31+CL31+CO31+CR31+CU31+CX31+DA31+DD31+DG31+DJ31+DM31+DP31+DS31+DV31+DY31+EB31+EE31+EH31+EK31+EN31+EQ31+ET31+EW31+EZ31+FC31+FF31+FI31+FL31+FO31+FR31+FU31+FX31+GA31+GD31+GG31+GJ31+GM31+GP31+GS31+GV31+GY31+HB31+HE31+HH31+HK31+HN31+HQ31+HT31+HW31)/52</f>
        <v>91.706730769230774</v>
      </c>
    </row>
    <row r="39" spans="2:23" x14ac:dyDescent="0.3">
      <c r="B39" t="s">
        <v>3124</v>
      </c>
      <c r="C39" t="s">
        <v>3126</v>
      </c>
      <c r="D39">
        <f>(CA31+CD31+CG31+CJ31+CM31+CP31+CS31+CV31+CY31+DB31+DE31+DH31+DK31+DN31+DQ31+DT31+DW31+DZ31+EC31+EF31+EI31+EL31+EO31+ER31+EU31+EX31+FA31+FD31+FG31+FJ31+FM31+FP31+FS31+FV31+FY31+GB31+GE31+GH31+GK31+GN31+GQ31+GT31+GW31+GZ31+HC31+HF31+HI31+HL31+HO31+HR31+HU31+HX31)/52</f>
        <v>8.6538461538461533</v>
      </c>
    </row>
    <row r="40" spans="2:23" x14ac:dyDescent="0.3">
      <c r="B40" t="s">
        <v>3125</v>
      </c>
      <c r="C40" t="s">
        <v>3126</v>
      </c>
      <c r="D40">
        <f>(CB31+CE31+CH31+CK31+CN31+CQ31+CT31+CW31+CZ31+DC31+DF31+DI31+DL31+DO31+DR31+DU31+DX31+EA31+ED31+EG31+EJ31+EM31+EP31+ES31+EV31+EY31+FB31+FE31+FH31+FK31+FN31+FQ31+FT31+FW31+FZ31+GC31+GF31+GI31+GL31+GO31+GR31+GU31+GX31+HA31+HD31+HG31+HJ31+HM31+HP31+HS31+HV31+HY31)/52</f>
        <v>0</v>
      </c>
    </row>
    <row r="42" spans="2:23" x14ac:dyDescent="0.3">
      <c r="B42" t="s">
        <v>3122</v>
      </c>
      <c r="C42" t="s">
        <v>3128</v>
      </c>
      <c r="D42">
        <f>(HZ31+IC31+IF31+II31+IL31+IO31+IR31+IU31+IX31+JA31+JD31+JG31+JJ31+JM31+JP31)/15</f>
        <v>88.333333333333329</v>
      </c>
    </row>
    <row r="43" spans="2:23" x14ac:dyDescent="0.3">
      <c r="B43" t="s">
        <v>3124</v>
      </c>
      <c r="C43" t="s">
        <v>3128</v>
      </c>
      <c r="D43">
        <f>(IA31+ID31+IG31+IJ31+IM31+IP31+IS31+IV31+IY31+JB31+JE31+JH31+JK31+JN31+JQ31)/15</f>
        <v>11.666666666666666</v>
      </c>
    </row>
    <row r="44" spans="2:23" x14ac:dyDescent="0.3">
      <c r="B44" t="s">
        <v>3125</v>
      </c>
      <c r="C44" t="s">
        <v>3128</v>
      </c>
      <c r="D44">
        <f>(IB31+IE31+IH31+IK31+IN31+IQ31+IT31+IW31+IZ31+JC31+JF31+JI31+JL31+JO31+JR31)/15</f>
        <v>0</v>
      </c>
    </row>
    <row r="45" spans="2:23" x14ac:dyDescent="0.3">
      <c r="W45" t="s">
        <v>3163</v>
      </c>
    </row>
    <row r="46" spans="2:23" x14ac:dyDescent="0.3">
      <c r="B46" t="s">
        <v>3122</v>
      </c>
      <c r="C46" t="s">
        <v>3127</v>
      </c>
      <c r="D46">
        <f>(JS31+JV31+JY31+KB31+KE31+KH31+KK31+KN31+KQ31+KT31+KW31+KZ31+LC31+LF31+LI31+LL31+LO31+LR31+LU31+LX31+MA31+MD31+MG31+MJ31+MM31+MP31+MS31+MV31+MY31+NB31+NE31+NH31+NK31+NN31+NQ31+NT31+NW31+NZ31+OC31+OF31+OI31+OL31+OO31+OR31+OU31+OX31+PA31+PD31+PG31+PJ31+PM31+PP31+PS31+PV31+PY31+QB31+QE31+QH31+QK31+QN31+QQ31)/61</f>
        <v>89.241803278688522</v>
      </c>
    </row>
    <row r="47" spans="2:23" x14ac:dyDescent="0.3">
      <c r="B47" t="s">
        <v>3124</v>
      </c>
      <c r="C47" t="s">
        <v>3127</v>
      </c>
      <c r="D47">
        <f>(JT31+JW31+JZ31+KC31+KF31+KI31+KL31+KO31+KR31+KU31+KX31+LA31+LD31+LG31+LJ31+LM31+LP31+LS31+LV31+LY31+MB31+ME31+MH31+MK31+MN31+MQ31+MT31+MW31+MZ31+NC31+NF31+NI31+NL31+NO31+NR31+NU31+NX31+OA31+OD31+OG31+OJ31+OM31+OP31+OS31+OV31+OY31+PB31+PE31+PH31+PK31+PN31+PQ31+PT31+PW31+PZ31+QC31+QF31+QI31+QL31+QO31+QR31)/61</f>
        <v>11.168032786885245</v>
      </c>
    </row>
    <row r="48" spans="2:23" x14ac:dyDescent="0.3">
      <c r="B48" t="s">
        <v>3125</v>
      </c>
      <c r="C48" t="s">
        <v>3127</v>
      </c>
      <c r="D48">
        <f>(JU31+JX31+KA31+KD31+KG31+KJ31+KM31+KP31+KS31+KV31+KY31+LB31+LE31+LH31+LK31+LN31+LQ31+LT31+LW31+LZ31+MC31+MF31+MI31+ML31+MO31+MR31+MU31+MX31+NA31+ND31+NG31+NJ31+NM31+NP31+NS31+NV31+NY31+OB31+OE31+OH31+OK31+ON31+OQ31+OT31+OW31+OZ31+PC31+PF31+PI31+PL31+PO31+PR31+PU31+PX31+QA31+QD31+QG31+QJ31+QM31+QP31+QS31)/52</f>
        <v>0</v>
      </c>
    </row>
    <row r="50" spans="2:4" x14ac:dyDescent="0.3">
      <c r="B50" t="s">
        <v>3122</v>
      </c>
      <c r="C50" t="s">
        <v>3129</v>
      </c>
      <c r="D50">
        <f>(QT31+QW31+QZ31+RC31+RF31+RI31+RL31+RO31+RR31+RU31+RX31+SA31+SD31+SG31+SJ31+SM31+SP31+SS31+SV31+SY31+TB31+TE31+TH31+TK31+TN31+TQ31+TT31+TW31+TZ31+UC31+UF31+UI31+UL31+UO31+UR31+UU31+UX31+VA31+VD31+VG31+VJ31+VM31+VP31+VS31+VV31+VY31+WB31+WE31+WH31+WK31+WN31+WQ31+WT31)/53</f>
        <v>94.470628930817611</v>
      </c>
    </row>
    <row r="51" spans="2:4" x14ac:dyDescent="0.3">
      <c r="B51" t="s">
        <v>3124</v>
      </c>
      <c r="C51" t="s">
        <v>3129</v>
      </c>
      <c r="D51">
        <f>(QU31+QX31+RA31+RD31+RG31+RJ31+RM31+RP31+RS31+RV31+RY31+SB31+SE31+SH31+SK31+SN31+SQ31+ST31+SW31+SZ31+TC31+TF31+TI31+TL31+TO31+TR31+TU31+TX31+UA31+UD31+UG31+UJ31+UM31+UP31+US31+UV31+UY31+VB31+VE31+VH31+VK31+VN31+VQ31+VT31+VW31+VZ31+WC31+WF31+WI31+WL31+WO31+WR31+WU31)/53</f>
        <v>4.4716981132075473</v>
      </c>
    </row>
    <row r="52" spans="2:4" x14ac:dyDescent="0.3">
      <c r="B52" t="s">
        <v>3125</v>
      </c>
      <c r="C52" t="s">
        <v>3129</v>
      </c>
      <c r="D52">
        <f>(QS31+QV31+QY31+RB31+RE31+RH31+RK31+RN31+RQ31+RT31+RW31+RZ31+SC31+SF31+SI31+SL31+SO31+SR31+SU31+SX31+TA31+TD31+TG31+TJ31+TM31+TP31+TS31+TV31+TY31+UB31+UE31+UH31+UK31+UN31+UQ31+UT31+UW31+UZ31+VC31+VF31+VI31+VL31+VO31+VR31+VU31+VX31+WA31+WD31+WG31+WJ31+WM31+WP31+WS31+WV31)/53</f>
        <v>0</v>
      </c>
    </row>
  </sheetData>
  <mergeCells count="440"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A30:B30"/>
    <mergeCell ref="A31:B31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5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dcterms:created xsi:type="dcterms:W3CDTF">2022-12-22T06:57:03Z</dcterms:created>
  <dcterms:modified xsi:type="dcterms:W3CDTF">2023-05-22T11:56:55Z</dcterms:modified>
</cp:coreProperties>
</file>